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RIO DE JANEIRO\Lugar de Fala\"/>
    </mc:Choice>
  </mc:AlternateContent>
  <bookViews>
    <workbookView xWindow="0" yWindow="0" windowWidth="20490" windowHeight="6495" firstSheet="1" activeTab="1"/>
  </bookViews>
  <sheets>
    <sheet name="tabela merchan" sheetId="41" state="hidden" r:id="rId1"/>
    <sheet name="JANEIRO 2024" sheetId="44" r:id="rId2"/>
    <sheet name="BASE PROGRAMAÇÃO" sheetId="35" r:id="rId3"/>
    <sheet name="BASE SIMULAÇÃO" sheetId="39" r:id="rId4"/>
    <sheet name="BASE" sheetId="38" state="hidden" r:id="rId5"/>
    <sheet name="R$ saldo mídia avulsa" sheetId="3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2">[3]!________________________p1</definedName>
    <definedName name="____________________________________________alt2" localSheetId="5">[3]!________________________p1</definedName>
    <definedName name="____________________________________________alt2">[3]!________________________p1</definedName>
    <definedName name="____________________________________________R" localSheetId="2">[3]!________________________p1</definedName>
    <definedName name="____________________________________________R" localSheetId="5">[3]!________________________p1</definedName>
    <definedName name="____________________________________________R">[3]!________________________p1</definedName>
    <definedName name="____________________________________________rr2" localSheetId="2">[3]!________________________p1</definedName>
    <definedName name="____________________________________________rr2" localSheetId="5">[3]!________________________p1</definedName>
    <definedName name="____________________________________________rr2">[3]!________________________p1</definedName>
    <definedName name="___________________________________________alt2" localSheetId="2">[3]!_______________________p1</definedName>
    <definedName name="___________________________________________alt2" localSheetId="5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2">[3]!_______________________p1</definedName>
    <definedName name="___________________________________________R" localSheetId="5">[3]!_______________________p1</definedName>
    <definedName name="___________________________________________R">[3]!_______________________p1</definedName>
    <definedName name="___________________________________________rr2" localSheetId="2">[3]!_______________________p1</definedName>
    <definedName name="___________________________________________rr2" localSheetId="5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2">[3]!_______________________p1</definedName>
    <definedName name="________________________________________alt2" localSheetId="5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2">[3]!_______________________p1</definedName>
    <definedName name="________________________________________R" localSheetId="5">[3]!_______________________p1</definedName>
    <definedName name="________________________________________R">[3]!_______________________p1</definedName>
    <definedName name="________________________________________rr2" localSheetId="2">[3]!_______________________p1</definedName>
    <definedName name="________________________________________rr2" localSheetId="5">[3]!_______________________p1</definedName>
    <definedName name="________________________________________rr2">[3]!_______________________p1</definedName>
    <definedName name="_______________________________________alt2" localSheetId="2">[3]!______________________p1</definedName>
    <definedName name="_______________________________________alt2" localSheetId="5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2">[3]!______________________p1</definedName>
    <definedName name="_______________________________________R" localSheetId="5">[3]!______________________p1</definedName>
    <definedName name="_______________________________________R">[3]!______________________p1</definedName>
    <definedName name="_______________________________________rr2" localSheetId="2">[3]!______________________p1</definedName>
    <definedName name="_______________________________________rr2" localSheetId="5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2">[3]!_____________________p1</definedName>
    <definedName name="_____________________________________alt2" localSheetId="5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2">[3]!_____________________p1</definedName>
    <definedName name="_____________________________________R" localSheetId="5">[3]!_____________________p1</definedName>
    <definedName name="_____________________________________R">[3]!_____________________p1</definedName>
    <definedName name="_____________________________________rr2" localSheetId="2">[3]!_____________________p1</definedName>
    <definedName name="_____________________________________rr2" localSheetId="5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2">[3]!____________________p1</definedName>
    <definedName name="____________________________________alt2" localSheetId="5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2">[3]!____________________p1</definedName>
    <definedName name="____________________________________R" localSheetId="5">[3]!____________________p1</definedName>
    <definedName name="____________________________________R">[3]!____________________p1</definedName>
    <definedName name="____________________________________rr2" localSheetId="2">[3]!____________________p1</definedName>
    <definedName name="____________________________________rr2" localSheetId="5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2">[3]!____p1</definedName>
    <definedName name="___________________________________alt2" localSheetId="5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2">[3]!____p1</definedName>
    <definedName name="___________________________________R" localSheetId="5">[3]!____p1</definedName>
    <definedName name="___________________________________R">[3]!____p1</definedName>
    <definedName name="___________________________________rr2" localSheetId="2">[3]!____p1</definedName>
    <definedName name="___________________________________rr2" localSheetId="5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2">[3]!__p1</definedName>
    <definedName name="__________________________________alt2" localSheetId="5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2">[3]!__p1</definedName>
    <definedName name="__________________________________R" localSheetId="5">[3]!__p1</definedName>
    <definedName name="__________________________________R">[3]!__p1</definedName>
    <definedName name="__________________________________rr2" localSheetId="2">[3]!__p1</definedName>
    <definedName name="__________________________________rr2" localSheetId="5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2">[3]!______________________p1</definedName>
    <definedName name="_________________________________alt2" localSheetId="5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2">[3]!______________________p1</definedName>
    <definedName name="_________________________________R" localSheetId="5">[3]!______________________p1</definedName>
    <definedName name="_________________________________R">[3]!______________________p1</definedName>
    <definedName name="_________________________________rr2" localSheetId="2">[3]!______________________p1</definedName>
    <definedName name="_________________________________rr2" localSheetId="5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2">[5]!________________________p1</definedName>
    <definedName name="________________________________alt2" localSheetId="5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2">[5]!________________________p1</definedName>
    <definedName name="________________________________R" localSheetId="5">[5]!________________________p1</definedName>
    <definedName name="________________________________R">[5]!________________________p1</definedName>
    <definedName name="________________________________rr2" localSheetId="2">[5]!________________________p1</definedName>
    <definedName name="________________________________rr2" localSheetId="5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 localSheetId="2">[5]!_______________________p1</definedName>
    <definedName name="_______________________________alt2" localSheetId="5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2">[5]!_______________________p1</definedName>
    <definedName name="_______________________________R" localSheetId="5">[5]!_______________________p1</definedName>
    <definedName name="_______________________________R">[5]!_______________________p1</definedName>
    <definedName name="_______________________________rr2" localSheetId="2">[5]!_______________________p1</definedName>
    <definedName name="_______________________________rr2" localSheetId="5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 localSheetId="2">[5]!_____________________p1</definedName>
    <definedName name="______________________________alt2" localSheetId="5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2">[5]!_____________________p1</definedName>
    <definedName name="______________________________R" localSheetId="5">[5]!_____________________p1</definedName>
    <definedName name="______________________________R">[5]!_____________________p1</definedName>
    <definedName name="______________________________rr2" localSheetId="2">[5]!_____________________p1</definedName>
    <definedName name="______________________________rr2" localSheetId="5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 localSheetId="2">[3]!___p1</definedName>
    <definedName name="_____________________________alt2" localSheetId="5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2">[3]!___p1</definedName>
    <definedName name="_____________________________R" localSheetId="5">[3]!___p1</definedName>
    <definedName name="_____________________________R">[3]!___p1</definedName>
    <definedName name="_____________________________rr2" localSheetId="2">[3]!___p1</definedName>
    <definedName name="_____________________________rr2" localSheetId="5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2">[5]!____________________p1</definedName>
    <definedName name="____________________________alt2" localSheetId="5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2">[0]!________________p1</definedName>
    <definedName name="____________________________JO2" localSheetId="5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2">[5]!____________________p1</definedName>
    <definedName name="____________________________R" localSheetId="5">[5]!____________________p1</definedName>
    <definedName name="____________________________R">[5]!____________________p1</definedName>
    <definedName name="____________________________rr2" localSheetId="2">[5]!____________________p1</definedName>
    <definedName name="____________________________rr2" localSheetId="5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 localSheetId="2">[5]!__________________p1</definedName>
    <definedName name="___________________________alt2" localSheetId="5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2">[5]!__________________p1</definedName>
    <definedName name="___________________________R" localSheetId="5">[5]!__________________p1</definedName>
    <definedName name="___________________________R">[5]!__________________p1</definedName>
    <definedName name="___________________________rr2" localSheetId="2">[5]!__________________p1</definedName>
    <definedName name="___________________________rr2" localSheetId="5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 localSheetId="2">[5]!__________________p1</definedName>
    <definedName name="__________________________alt2" localSheetId="5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2">[0]!_______________p1</definedName>
    <definedName name="__________________________JO2" localSheetId="5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2">[5]!__________________p1</definedName>
    <definedName name="__________________________R" localSheetId="5">[5]!__________________p1</definedName>
    <definedName name="__________________________R">[5]!__________________p1</definedName>
    <definedName name="__________________________rr2" localSheetId="2">[5]!__________________p1</definedName>
    <definedName name="__________________________rr2" localSheetId="5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 localSheetId="2">[5]!__________p1</definedName>
    <definedName name="_________________________alt2" localSheetId="5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2">[5]!__________p1</definedName>
    <definedName name="_________________________R" localSheetId="5">[5]!__________p1</definedName>
    <definedName name="_________________________R">[5]!__________p1</definedName>
    <definedName name="_________________________rr2" localSheetId="2">[5]!__________p1</definedName>
    <definedName name="_________________________rr2" localSheetId="5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 localSheetId="2">[5]!______________________p1</definedName>
    <definedName name="________________________alt2" localSheetId="5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2">[0]!______________p1</definedName>
    <definedName name="________________________JO2" localSheetId="5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2">[5]!______________________p1</definedName>
    <definedName name="________________________R" localSheetId="5">[5]!______________________p1</definedName>
    <definedName name="________________________R">[5]!______________________p1</definedName>
    <definedName name="________________________rr2" localSheetId="2">[5]!______________________p1</definedName>
    <definedName name="________________________rr2" localSheetId="5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 localSheetId="2">[5]!_________p1</definedName>
    <definedName name="_______________________alt2" localSheetId="5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2">[5]!_________p1</definedName>
    <definedName name="_______________________R" localSheetId="5">[5]!_________p1</definedName>
    <definedName name="_______________________R">[5]!_________p1</definedName>
    <definedName name="_______________________rr2" localSheetId="2">[5]!_________p1</definedName>
    <definedName name="_______________________rr2" localSheetId="5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 localSheetId="2">[5]!_________________p1</definedName>
    <definedName name="______________________alt2" localSheetId="5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2">[0]!_____________p1</definedName>
    <definedName name="______________________JO2" localSheetId="5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2">[5]!_________________p1</definedName>
    <definedName name="______________________R" localSheetId="5">[5]!_________________p1</definedName>
    <definedName name="______________________R">[5]!_________________p1</definedName>
    <definedName name="______________________rr2" localSheetId="2">[5]!_________________p1</definedName>
    <definedName name="______________________rr2" localSheetId="5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 localSheetId="2">[5]!________p1</definedName>
    <definedName name="_____________________alt2" localSheetId="5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2">[5]!________p1</definedName>
    <definedName name="_____________________R" localSheetId="5">[5]!________p1</definedName>
    <definedName name="_____________________R">[5]!________p1</definedName>
    <definedName name="_____________________rr2" localSheetId="2">[5]!________p1</definedName>
    <definedName name="_____________________rr2" localSheetId="5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 localSheetId="2">[5]!________________p1</definedName>
    <definedName name="____________________alt2" localSheetId="5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2">[0]!____________p1</definedName>
    <definedName name="____________________JO2" localSheetId="5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2">[5]!________________p1</definedName>
    <definedName name="____________________R" localSheetId="5">[5]!________________p1</definedName>
    <definedName name="____________________R">[5]!________________p1</definedName>
    <definedName name="____________________rr2" localSheetId="2">[5]!________________p1</definedName>
    <definedName name="____________________rr2" localSheetId="5">[5]!________________p1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2">[5]!_______p1</definedName>
    <definedName name="___________________alt2" localSheetId="5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2">[5]!_______p1</definedName>
    <definedName name="___________________R" localSheetId="5">[5]!_______p1</definedName>
    <definedName name="___________________R">[5]!_______p1</definedName>
    <definedName name="___________________rr2" localSheetId="2">[5]!_______p1</definedName>
    <definedName name="___________________rr2" localSheetId="5">[5]!_______p1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2">[5]!_____________p1</definedName>
    <definedName name="__________________alt2" localSheetId="5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2">[0]!___________p1</definedName>
    <definedName name="__________________JO2" localSheetId="5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2">[5]!_____________p1</definedName>
    <definedName name="__________________R" localSheetId="5">[5]!_____________p1</definedName>
    <definedName name="__________________R">[5]!_____________p1</definedName>
    <definedName name="__________________Rd30">#REF!</definedName>
    <definedName name="__________________rr2" localSheetId="2">[5]!_____________p1</definedName>
    <definedName name="__________________rr2" localSheetId="5">[5]!_____________p1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2">[5]!______p1</definedName>
    <definedName name="_________________alt2" localSheetId="5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2">[5]!______p1</definedName>
    <definedName name="_________________R" localSheetId="5">[5]!______p1</definedName>
    <definedName name="_________________R">[5]!______p1</definedName>
    <definedName name="_________________Rd30">#REF!</definedName>
    <definedName name="_________________rr2" localSheetId="2">[5]!______p1</definedName>
    <definedName name="_________________rr2" localSheetId="5">[5]!______p1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2">[5]!_______________p1</definedName>
    <definedName name="________________alt2" localSheetId="5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2">[0]!________p1</definedName>
    <definedName name="________________JO2" localSheetId="5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2">[5]!_______________p1</definedName>
    <definedName name="________________R" localSheetId="5">[5]!_______________p1</definedName>
    <definedName name="________________R">[5]!_______________p1</definedName>
    <definedName name="________________Rd30">#REF!</definedName>
    <definedName name="________________rr2" localSheetId="2">[5]!_______________p1</definedName>
    <definedName name="________________rr2" localSheetId="5">[5]!_______________p1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2">[5]!_____p1</definedName>
    <definedName name="_______________alt2" localSheetId="5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2">[6]!_xlbgnm.p1</definedName>
    <definedName name="_______________JO2" localSheetId="5">[6]!_xlbgnm.p1</definedName>
    <definedName name="_______________JO2">[6]!_xlbgnm.p1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2">[5]!_____p1</definedName>
    <definedName name="_______________R" localSheetId="5">[5]!_____p1</definedName>
    <definedName name="_______________R">[5]!_____p1</definedName>
    <definedName name="_______________Rd30">#REF!</definedName>
    <definedName name="_______________rr2" localSheetId="2">[5]!_____p1</definedName>
    <definedName name="_______________rr2" localSheetId="5">[5]!_____p1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2">[5]!____________p1</definedName>
    <definedName name="______________alt2" localSheetId="5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2">[5]!____________p1</definedName>
    <definedName name="______________R" localSheetId="5">[5]!____________p1</definedName>
    <definedName name="______________R">[5]!____________p1</definedName>
    <definedName name="______________Rd30">#REF!</definedName>
    <definedName name="______________rr2" localSheetId="2">[5]!____________p1</definedName>
    <definedName name="______________rr2" localSheetId="5">[5]!____________p1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2">[5]!_____p1</definedName>
    <definedName name="_____________alt2" localSheetId="5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 localSheetId="2">[0]!__________p1</definedName>
    <definedName name="_____________JO2" localSheetId="5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2">[5]!_____p1</definedName>
    <definedName name="_____________R" localSheetId="5">[5]!_____p1</definedName>
    <definedName name="_____________R">[5]!_____p1</definedName>
    <definedName name="_____________Rd30">#REF!</definedName>
    <definedName name="_____________rr2" localSheetId="2">[5]!_____p1</definedName>
    <definedName name="_____________rr2" localSheetId="5">[5]!_____p1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2">[5]!___________________p1</definedName>
    <definedName name="____________alt2" localSheetId="5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 localSheetId="2">[0]!_______p1</definedName>
    <definedName name="____________JO2" localSheetId="5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2">[5]!___________________p1</definedName>
    <definedName name="____________R" localSheetId="5">[5]!___________________p1</definedName>
    <definedName name="____________R">[5]!___________________p1</definedName>
    <definedName name="____________Rd30">#REF!</definedName>
    <definedName name="____________rr2" localSheetId="2">[5]!___________________p1</definedName>
    <definedName name="____________rr2" localSheetId="5">[5]!___________________p1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lt2" localSheetId="2">[5]!_____p1</definedName>
    <definedName name="___________alt2" localSheetId="5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2">[0]!____p1</definedName>
    <definedName name="___________JO2" localSheetId="5">[0]!____p1</definedName>
    <definedName name="___________JO2">[0]!____p1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2">[5]!_____p1</definedName>
    <definedName name="___________R" localSheetId="5">[5]!_____p1</definedName>
    <definedName name="___________R">[5]!_____p1</definedName>
    <definedName name="___________Rd30">#REF!</definedName>
    <definedName name="___________rr2" localSheetId="2">[5]!_____p1</definedName>
    <definedName name="___________rr2" localSheetId="5">[5]!_____p1</definedName>
    <definedName name="___________rr2">[5]!_____p1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2">[5]!______________p1</definedName>
    <definedName name="__________alt2" localSheetId="5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2">[5]!______________p1</definedName>
    <definedName name="__________R" localSheetId="5">[5]!______________p1</definedName>
    <definedName name="__________R">[5]!______________p1</definedName>
    <definedName name="__________Rd30">#REF!</definedName>
    <definedName name="__________rr2" localSheetId="2">[5]!______________p1</definedName>
    <definedName name="__________rr2" localSheetId="5">[5]!______________p1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2">[5]!_____p1</definedName>
    <definedName name="_________alt2" localSheetId="5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 localSheetId="2">[0]!_________p1</definedName>
    <definedName name="_________JO2" localSheetId="5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 localSheetId="2">[5]!_____p1</definedName>
    <definedName name="_________R" localSheetId="5">[5]!_____p1</definedName>
    <definedName name="_________R">[5]!_____p1</definedName>
    <definedName name="_________Rd30">#REF!</definedName>
    <definedName name="_________rr2" localSheetId="2">[5]!_____p1</definedName>
    <definedName name="_________rr2" localSheetId="5">[5]!_____p1</definedName>
    <definedName name="_________rr2">[5]!_____p1</definedName>
    <definedName name="_________RS1">[7]RS1!$A$6:$AV$50</definedName>
    <definedName name="_________SC1">[7]SC1!$A$1:$AU$50</definedName>
    <definedName name="_________Set1">#REF!</definedName>
    <definedName name="_________SHR1">#REF!</definedName>
    <definedName name="_________SHR2">#REF!</definedName>
    <definedName name="_________SP1">[7]SP1!$A$6:$AV$50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 localSheetId="2">[0]!______p1</definedName>
    <definedName name="________JO2" localSheetId="5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d30">#REF!</definedName>
    <definedName name="________RS1">[7]RS1!$A$6:$AV$50</definedName>
    <definedName name="________SC1">[7]SC1!$A$1:$AU$50</definedName>
    <definedName name="________Set1">#REF!</definedName>
    <definedName name="________SHR1">#REF!</definedName>
    <definedName name="________SHR2">#REF!</definedName>
    <definedName name="________SP1">[7]SP1!$A$6:$AV$50</definedName>
    <definedName name="_______Abr1">#REF!</definedName>
    <definedName name="_______Ago1">#REF!</definedName>
    <definedName name="_______alt2" localSheetId="2">[5]!_____p1</definedName>
    <definedName name="_______alt2" localSheetId="5">[5]!_____p1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 localSheetId="2">[0]!__p1</definedName>
    <definedName name="_______JO2" localSheetId="5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 localSheetId="2">[5]!_____p1</definedName>
    <definedName name="_______R" localSheetId="5">[5]!_____p1</definedName>
    <definedName name="_______R">[5]!_____p1</definedName>
    <definedName name="_______Rd30">#REF!</definedName>
    <definedName name="_______rr2" localSheetId="2">[5]!_____p1</definedName>
    <definedName name="_______rr2" localSheetId="5">[5]!_____p1</definedName>
    <definedName name="_______rr2">[5]!_____p1</definedName>
    <definedName name="_______RS1">[7]RS1!$A$6:$AV$50</definedName>
    <definedName name="_______SC1">[7]SC1!$A$1:$AU$50</definedName>
    <definedName name="_______Set1">#REF!</definedName>
    <definedName name="_______SHR1">#REF!</definedName>
    <definedName name="_______SHR2">#REF!</definedName>
    <definedName name="_______SP1">[7]SP1!$A$6:$AV$50</definedName>
    <definedName name="______Abr1">#REF!</definedName>
    <definedName name="______Ago1">#REF!</definedName>
    <definedName name="______alt2" localSheetId="2">[5]!___________p1</definedName>
    <definedName name="______alt2" localSheetId="5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 localSheetId="2">[0]!____p1</definedName>
    <definedName name="______JO2" localSheetId="5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 localSheetId="2">[5]!___________p1</definedName>
    <definedName name="______R" localSheetId="5">[5]!___________p1</definedName>
    <definedName name="______R">[5]!___________p1</definedName>
    <definedName name="______Rd30">#REF!</definedName>
    <definedName name="______rr2" localSheetId="2">[5]!___________p1</definedName>
    <definedName name="______rr2" localSheetId="5">[5]!___________p1</definedName>
    <definedName name="______rr2">[5]!___________p1</definedName>
    <definedName name="______RS1">[7]RS1!$A$6:$AV$50</definedName>
    <definedName name="______SC1">[7]SC1!$A$1:$AU$50</definedName>
    <definedName name="______Set1">#REF!</definedName>
    <definedName name="______SHR1">#REF!</definedName>
    <definedName name="______SHR2">#REF!</definedName>
    <definedName name="______SP1">[7]SP1!$A$6:$AV$50</definedName>
    <definedName name="_____Abr1">#REF!</definedName>
    <definedName name="_____Ago1">#REF!</definedName>
    <definedName name="_____alt2" localSheetId="2">[5]!____p1</definedName>
    <definedName name="_____alt2" localSheetId="5">[5]!____p1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 localSheetId="2">[8]!__p1</definedName>
    <definedName name="_____JO2" localSheetId="5">[8]!__p1</definedName>
    <definedName name="_____JO2">[8]!__p1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 localSheetId="2">[5]!____p1</definedName>
    <definedName name="_____R" localSheetId="5">[5]!____p1</definedName>
    <definedName name="_____R">[5]!____p1</definedName>
    <definedName name="_____Rd30">#REF!</definedName>
    <definedName name="_____rr2" localSheetId="2">[5]!____p1</definedName>
    <definedName name="_____rr2" localSheetId="5">[5]!____p1</definedName>
    <definedName name="_____rr2">[5]!____p1</definedName>
    <definedName name="_____RS1">[7]RS1!$A$6:$AV$50</definedName>
    <definedName name="_____SC1">[7]SC1!$A$1:$AU$50</definedName>
    <definedName name="_____Set1">#REF!</definedName>
    <definedName name="_____SHR1">#REF!</definedName>
    <definedName name="_____SHR2">#REF!</definedName>
    <definedName name="_____SP1">[7]SP1!$A$6:$AV$50</definedName>
    <definedName name="____Abr1">#REF!</definedName>
    <definedName name="____Ago1">#REF!</definedName>
    <definedName name="____alt2" localSheetId="2">[0]!_____p1</definedName>
    <definedName name="____alt2" localSheetId="5">[0]!_____p1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 localSheetId="2">[0]!_____p1</definedName>
    <definedName name="____er1" localSheetId="5">[0]!_____p1</definedName>
    <definedName name="____er1">[0]!_____p1</definedName>
    <definedName name="____Fev1">#REF!</definedName>
    <definedName name="____Jan1">#REF!</definedName>
    <definedName name="____JO2" localSheetId="2">[0]!_p1</definedName>
    <definedName name="____JO2" localSheetId="5">[0]!_p1</definedName>
    <definedName name="____JO2">[0]!_p1</definedName>
    <definedName name="____Jul1">#REF!</definedName>
    <definedName name="____Jun1">#REF!</definedName>
    <definedName name="____l" localSheetId="2">[9]!_xlbgnm.p1</definedName>
    <definedName name="____l" localSheetId="5">[9]!_xlbgnm.p1</definedName>
    <definedName name="____l">[9]!_xlbgnm.p1</definedName>
    <definedName name="____Mai1">#REF!</definedName>
    <definedName name="____Mar1">#REF!</definedName>
    <definedName name="____MAV1" localSheetId="2">[0]!_____p1</definedName>
    <definedName name="____MAV1" localSheetId="5">[0]!_____p1</definedName>
    <definedName name="____MAV1">[0]!_____p1</definedName>
    <definedName name="____NO2" localSheetId="2">[9]!_xlbgnm.p1</definedName>
    <definedName name="____NO2" localSheetId="5">[9]!_xlbgnm.p1</definedName>
    <definedName name="____NO2">[9]!_xlbgnm.p1</definedName>
    <definedName name="____NO3" localSheetId="2">[9]!_xlbgnm.p1</definedName>
    <definedName name="____NO3" localSheetId="5">[9]!_xlbgnm.p1</definedName>
    <definedName name="____NO3">[9]!_xlbgnm.p1</definedName>
    <definedName name="____NO4" localSheetId="2">[9]!_xlbgnm.p1</definedName>
    <definedName name="____NO4" localSheetId="5">[9]!_xlbgnm.p1</definedName>
    <definedName name="____NO4">[9]!_xlbgnm.p1</definedName>
    <definedName name="____NO5" localSheetId="2">[9]!_xlbgnm.p1</definedName>
    <definedName name="____NO5" localSheetId="5">[9]!_xlbgnm.p1</definedName>
    <definedName name="____NO5">[9]!_xlbgnm.p1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" localSheetId="2">[0]!_____p1</definedName>
    <definedName name="____R" localSheetId="5">[0]!_____p1</definedName>
    <definedName name="____R">[0]!_____p1</definedName>
    <definedName name="____Rd30">#REF!</definedName>
    <definedName name="____REV3" localSheetId="2">[0]!_____p1</definedName>
    <definedName name="____REV3" localSheetId="5">[0]!_____p1</definedName>
    <definedName name="____REV3">[0]!_____p1</definedName>
    <definedName name="____rr2" localSheetId="2">[0]!_____p1</definedName>
    <definedName name="____rr2" localSheetId="5">[0]!_____p1</definedName>
    <definedName name="____rr2">[0]!_____p1</definedName>
    <definedName name="____RS1">[7]RS1!$A$6:$AV$50</definedName>
    <definedName name="____SC1">[7]SC1!$A$1:$AU$50</definedName>
    <definedName name="____Set1">#REF!</definedName>
    <definedName name="____SHR1">#REF!</definedName>
    <definedName name="____SHR2">#REF!</definedName>
    <definedName name="____SP1">[7]SP1!$A$6:$AV$50</definedName>
    <definedName name="___Abr1">#REF!</definedName>
    <definedName name="___Ago1">#REF!</definedName>
    <definedName name="___alt2" localSheetId="2">[0]!____p1</definedName>
    <definedName name="___alt2" localSheetId="5">[0]!____p1</definedName>
    <definedName name="___alt2">[0]!____p1</definedName>
    <definedName name="___Brz1">[4]Feriados!$B$4:$B$14</definedName>
    <definedName name="___Brz2">[4]Feriados!$B$17:$B$24</definedName>
    <definedName name="___cto2" localSheetId="2">[5]!_______________p1</definedName>
    <definedName name="___cto2" localSheetId="5">[5]!_______________p1</definedName>
    <definedName name="___cto2">[5]!_______________p1</definedName>
    <definedName name="___Dez1">#REF!</definedName>
    <definedName name="___er1" localSheetId="2">[0]!____p1</definedName>
    <definedName name="___er1" localSheetId="5">[0]!____p1</definedName>
    <definedName name="___er1">[0]!____p1</definedName>
    <definedName name="___Fev1">#REF!</definedName>
    <definedName name="___Jan1">#REF!</definedName>
    <definedName name="___JO2" localSheetId="2">[8]!___p1</definedName>
    <definedName name="___JO2" localSheetId="5">[8]!___p1</definedName>
    <definedName name="___JO2">[8]!___p1</definedName>
    <definedName name="___JR2" localSheetId="2">[5]!_______________p1</definedName>
    <definedName name="___JR2" localSheetId="5">[5]!_______________p1</definedName>
    <definedName name="___JR2">[5]!_______________p1</definedName>
    <definedName name="___Jul1">#REF!</definedName>
    <definedName name="___Jun1">#REF!</definedName>
    <definedName name="___l" localSheetId="2">[5]!_______________p1</definedName>
    <definedName name="___l" localSheetId="5">[5]!_______________p1</definedName>
    <definedName name="___l">[5]!_______________p1</definedName>
    <definedName name="___Mai1">#REF!</definedName>
    <definedName name="___Mar1">#REF!</definedName>
    <definedName name="___MAV1" localSheetId="2">[0]!____p1</definedName>
    <definedName name="___MAV1" localSheetId="5">[0]!____p1</definedName>
    <definedName name="___MAV1">[0]!____p1</definedName>
    <definedName name="___me3" localSheetId="2">[5]!_______________p1</definedName>
    <definedName name="___me3" localSheetId="5">[5]!_______________p1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" localSheetId="2">[0]!____p1</definedName>
    <definedName name="___R" localSheetId="5">[0]!____p1</definedName>
    <definedName name="___R">[0]!____p1</definedName>
    <definedName name="___Rd30">#REF!</definedName>
    <definedName name="___rev1" localSheetId="2">[5]!_______________p1</definedName>
    <definedName name="___rev1" localSheetId="5">[5]!_______________p1</definedName>
    <definedName name="___rev1">[5]!_______________p1</definedName>
    <definedName name="___REV3" localSheetId="2">[0]!____p1</definedName>
    <definedName name="___REV3" localSheetId="5">[0]!____p1</definedName>
    <definedName name="___REV3">[0]!____p1</definedName>
    <definedName name="___rr2" localSheetId="2">[0]!____p1</definedName>
    <definedName name="___rr2" localSheetId="5">[0]!____p1</definedName>
    <definedName name="___rr2">[0]!____p1</definedName>
    <definedName name="___RS1">[10]RS1!$A$6:$AV$50</definedName>
    <definedName name="___SC1">[10]SC1!$A$1:$AU$50</definedName>
    <definedName name="___Set1">#REF!</definedName>
    <definedName name="___SHR1">#REF!</definedName>
    <definedName name="___SHR2">#REF!</definedName>
    <definedName name="___SP1">[10]SP1!$A$6:$AV$50</definedName>
    <definedName name="___ter1" localSheetId="2">[8]!___p1</definedName>
    <definedName name="___ter1" localSheetId="5">[8]!___p1</definedName>
    <definedName name="___ter1">[8]!___p1</definedName>
    <definedName name="___TI55" localSheetId="2">[8]!___p1</definedName>
    <definedName name="___TI55" localSheetId="5">[8]!___p1</definedName>
    <definedName name="___TI55">[8]!___p1</definedName>
    <definedName name="__Abr1">[11]calendario!$A$15</definedName>
    <definedName name="__Ago1">[11]calendario!$I$24</definedName>
    <definedName name="__alt2" localSheetId="2">[0]!___p1</definedName>
    <definedName name="__alt2" localSheetId="5">[0]!___p1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[12]Terceiros!$A$1:$M$77</definedName>
    <definedName name="__cto2" localSheetId="2">[3]!___p1</definedName>
    <definedName name="__cto2" localSheetId="5">[3]!___p1</definedName>
    <definedName name="__cto2">[3]!___p1</definedName>
    <definedName name="__Dez1">[11]calendario!$Q$33</definedName>
    <definedName name="__er1" localSheetId="2">[0]!___p1</definedName>
    <definedName name="__er1" localSheetId="5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2">[13]!__p1</definedName>
    <definedName name="__JO2" localSheetId="5">[13]!__p1</definedName>
    <definedName name="__JO2">[13]!__p1</definedName>
    <definedName name="__JR2" localSheetId="2">[3]!___p1</definedName>
    <definedName name="__JR2" localSheetId="5">[3]!___p1</definedName>
    <definedName name="__JR2">[3]!___p1</definedName>
    <definedName name="__Jul1">[11]calendario!$A$24</definedName>
    <definedName name="__Jun1">[11]calendario!$Q$15</definedName>
    <definedName name="__l" localSheetId="2">[0]!_____p1</definedName>
    <definedName name="__l" localSheetId="5">[0]!_____p1</definedName>
    <definedName name="__l">[0]!_____p1</definedName>
    <definedName name="__Mai1">[11]calendario!$I$15</definedName>
    <definedName name="__Mar1">[11]calendario!$Q$6</definedName>
    <definedName name="__MAV1" localSheetId="2">[0]!___p1</definedName>
    <definedName name="__MAV1" localSheetId="5">[0]!___p1</definedName>
    <definedName name="__MAV1">[0]!___p1</definedName>
    <definedName name="__me3" localSheetId="2">[3]!___p1</definedName>
    <definedName name="__me3" localSheetId="5">[3]!___p1</definedName>
    <definedName name="__me3">[3]!___p1</definedName>
    <definedName name="__MTV2" localSheetId="2">[0]!_____p1</definedName>
    <definedName name="__MTV2" localSheetId="5">[0]!_____p1</definedName>
    <definedName name="__MTV2">[0]!_____p1</definedName>
    <definedName name="__MTV3" localSheetId="2">[0]!_____p1</definedName>
    <definedName name="__MTV3" localSheetId="5">[0]!_____p1</definedName>
    <definedName name="__MTV3">[0]!_____p1</definedName>
    <definedName name="__NO2" localSheetId="2">[9]!_xlbgnm.p1</definedName>
    <definedName name="__NO2" localSheetId="5">[9]!_xlbgnm.p1</definedName>
    <definedName name="__NO2">[9]!_xlbgnm.p1</definedName>
    <definedName name="__NO3" localSheetId="2">[9]!_xlbgnm.p1</definedName>
    <definedName name="__NO3" localSheetId="5">[9]!_xlbgnm.p1</definedName>
    <definedName name="__NO3">[9]!_xlbgnm.p1</definedName>
    <definedName name="__NO4" localSheetId="2">[9]!_xlbgnm.p1</definedName>
    <definedName name="__NO4" localSheetId="5">[9]!_xlbgnm.p1</definedName>
    <definedName name="__NO4">[9]!_xlbgnm.p1</definedName>
    <definedName name="__NO5" localSheetId="2">[9]!_xlbgnm.p1</definedName>
    <definedName name="__NO5" localSheetId="5">[9]!_xlbgnm.p1</definedName>
    <definedName name="__NO5">[9]!_xlbgnm.p1</definedName>
    <definedName name="__Nov1">[11]calendario!$I$33</definedName>
    <definedName name="__Out1">[11]calendario!$A$33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" localSheetId="2">[0]!___p1</definedName>
    <definedName name="__R" localSheetId="5">[0]!___p1</definedName>
    <definedName name="__R">[0]!___p1</definedName>
    <definedName name="__Rd30">#REF!</definedName>
    <definedName name="__rev1" localSheetId="2">[3]!___p1</definedName>
    <definedName name="__rev1" localSheetId="5">[3]!___p1</definedName>
    <definedName name="__rev1">[3]!___p1</definedName>
    <definedName name="__rev2" localSheetId="2">[0]!_____p1</definedName>
    <definedName name="__rev2" localSheetId="5">[0]!_____p1</definedName>
    <definedName name="__rev2">[0]!_____p1</definedName>
    <definedName name="__REV3" localSheetId="2">[0]!___p1</definedName>
    <definedName name="__REV3" localSheetId="5">[0]!___p1</definedName>
    <definedName name="__REV3">[0]!___p1</definedName>
    <definedName name="__rr2" localSheetId="2">[0]!___p1</definedName>
    <definedName name="__rr2" localSheetId="5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>#REF!</definedName>
    <definedName name="__SHR2">#REF!</definedName>
    <definedName name="__SP1">[14]SP1!$A$6:$AV$50</definedName>
    <definedName name="__ter1" localSheetId="2">[8]!__p1</definedName>
    <definedName name="__ter1" localSheetId="5">[8]!__p1</definedName>
    <definedName name="__ter1">[8]!__p1</definedName>
    <definedName name="__TI55" localSheetId="2">[8]!__p1</definedName>
    <definedName name="__TI55" localSheetId="5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>#REF!</definedName>
    <definedName name="_Ago1">#REF!</definedName>
    <definedName name="_alt2" localSheetId="2">[5]!__p1</definedName>
    <definedName name="_alt2" localSheetId="5">[5]!__p1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[12]Terceiros!$A$1:$M$77</definedName>
    <definedName name="_cto2" localSheetId="2">[5]!____p1</definedName>
    <definedName name="_cto2" localSheetId="5">[5]!____p1</definedName>
    <definedName name="_cto2">[5]!____p1</definedName>
    <definedName name="_dd1" localSheetId="2">[0]!_p1</definedName>
    <definedName name="_dd1" localSheetId="5">[0]!_p1</definedName>
    <definedName name="_dd1">[0]!_p1</definedName>
    <definedName name="_Dez1">#REF!</definedName>
    <definedName name="_er1" localSheetId="2">[5]!____p1</definedName>
    <definedName name="_er1" localSheetId="5">[5]!____p1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2">[13]!_p1</definedName>
    <definedName name="_JO2" localSheetId="5">[13]!_p1</definedName>
    <definedName name="_JO2">[13]!_p1</definedName>
    <definedName name="_JR2" localSheetId="2">[5]!____p1</definedName>
    <definedName name="_JR2" localSheetId="5">[5]!____p1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2">[0]!____p1</definedName>
    <definedName name="_l" localSheetId="5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2">[5]!____p1</definedName>
    <definedName name="_MAV1" localSheetId="5">[5]!____p1</definedName>
    <definedName name="_MAV1">[5]!____p1</definedName>
    <definedName name="_me3" localSheetId="2">[5]!____p1</definedName>
    <definedName name="_me3" localSheetId="5">[5]!____p1</definedName>
    <definedName name="_me3">[5]!____p1</definedName>
    <definedName name="_MTV2" localSheetId="2">[0]!____p1</definedName>
    <definedName name="_MTV2" localSheetId="5">[0]!____p1</definedName>
    <definedName name="_MTV2">[0]!____p1</definedName>
    <definedName name="_MTV3" localSheetId="2">[0]!____p1</definedName>
    <definedName name="_MTV3" localSheetId="5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 localSheetId="2">[5]!__p1</definedName>
    <definedName name="_R" localSheetId="5">[5]!__p1</definedName>
    <definedName name="_R">[5]!__p1</definedName>
    <definedName name="_Rd30">#REF!</definedName>
    <definedName name="_rev1" localSheetId="2">[5]!____p1</definedName>
    <definedName name="_rev1" localSheetId="5">[5]!____p1</definedName>
    <definedName name="_rev1">[5]!____p1</definedName>
    <definedName name="_rev2" localSheetId="2">[0]!____p1</definedName>
    <definedName name="_rev2" localSheetId="5">[0]!____p1</definedName>
    <definedName name="_rev2">[0]!____p1</definedName>
    <definedName name="_REV3" localSheetId="2">[5]!____p1</definedName>
    <definedName name="_REV3" localSheetId="5">[5]!____p1</definedName>
    <definedName name="_REV3">[5]!____p1</definedName>
    <definedName name="_rr2" localSheetId="2">[5]!__p1</definedName>
    <definedName name="_rr2" localSheetId="5">[5]!__p1</definedName>
    <definedName name="_rr2">[5]!__p1</definedName>
    <definedName name="_RS1">[16]RS1!$A$6:$AV$50</definedName>
    <definedName name="_SC1">[16]SC1!$A$1:$AU$50</definedName>
    <definedName name="_Set1">#REF!</definedName>
    <definedName name="_SHR1">#REF!</definedName>
    <definedName name="_SHR2">#REF!</definedName>
    <definedName name="_Sort" hidden="1">#REF!</definedName>
    <definedName name="_SP1">[16]SP1!$A$6:$AV$50</definedName>
    <definedName name="_ter1" localSheetId="2">[13]!_p1</definedName>
    <definedName name="_ter1" localSheetId="5">[13]!_p1</definedName>
    <definedName name="_ter1">[13]!_p1</definedName>
    <definedName name="_TI55" localSheetId="2">[13]!_p1</definedName>
    <definedName name="_TI55" localSheetId="5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2">[0]!_p1</definedName>
    <definedName name="_VI2" localSheetId="5">[0]!_p1</definedName>
    <definedName name="_VI2">[0]!_p1</definedName>
    <definedName name="a">#REF!</definedName>
    <definedName name="aa" localSheetId="2">[0]!___p1</definedName>
    <definedName name="aa" localSheetId="5">[0]!___p1</definedName>
    <definedName name="aa">[0]!___p1</definedName>
    <definedName name="aaa" localSheetId="2">[0]!___p1</definedName>
    <definedName name="aaa" localSheetId="5">[0]!___p1</definedName>
    <definedName name="aaa">[0]!___p1</definedName>
    <definedName name="aaaa" localSheetId="2">[0]!___p1</definedName>
    <definedName name="aaaa" localSheetId="5">[0]!___p1</definedName>
    <definedName name="aaaa">[0]!___p1</definedName>
    <definedName name="AAAAA">'[17]Pen M AS ABC 25+RJ1'!#REF!</definedName>
    <definedName name="aaaaaa" localSheetId="2">[0]!___p1</definedName>
    <definedName name="aaaaaa" localSheetId="5">[0]!___p1</definedName>
    <definedName name="aaaaaa">[0]!___p1</definedName>
    <definedName name="aaaaaaa" localSheetId="2">[0]!___p1</definedName>
    <definedName name="aaaaaaa" localSheetId="5">[0]!___p1</definedName>
    <definedName name="aaaaaaa">[0]!___p1</definedName>
    <definedName name="aaaaaaaaa" localSheetId="2">[0]!____p1</definedName>
    <definedName name="aaaaaaaaa" localSheetId="5">[0]!____p1</definedName>
    <definedName name="aaaaaaaaa">[0]!____p1</definedName>
    <definedName name="aaaaaaaaaaaaaaaaa">#N/A</definedName>
    <definedName name="AAAAAAAAAAAAAAAAAAAAAAAA" localSheetId="2">[5]!____p1</definedName>
    <definedName name="AAAAAAAAAAAAAAAAAAAAAAAA" localSheetId="5">[5]!____p1</definedName>
    <definedName name="AAAAAAAAAAAAAAAAAAAAAAAA">[5]!____p1</definedName>
    <definedName name="aaaaaaaaaaaaaaaaaaaaaaaaaaaa" localSheetId="2">[0]!___p1</definedName>
    <definedName name="aaaaaaaaaaaaaaaaaaaaaaaaaaaa" localSheetId="5">[0]!___p1</definedName>
    <definedName name="aaaaaaaaaaaaaaaaaaaaaaaaaaaa">[0]!___p1</definedName>
    <definedName name="ab" localSheetId="2">[5]!_p1</definedName>
    <definedName name="ab" localSheetId="5">[5]!_p1</definedName>
    <definedName name="ab">[5]!_p1</definedName>
    <definedName name="aba" localSheetId="2">[9]!_xlbgnm.p1</definedName>
    <definedName name="aba" localSheetId="5">[9]!_xlbgnm.p1</definedName>
    <definedName name="aba">[9]!_xlbgnm.p1</definedName>
    <definedName name="abc" localSheetId="2">[0]!_p1</definedName>
    <definedName name="abc" localSheetId="5">[0]!_p1</definedName>
    <definedName name="abc">[0]!_p1</definedName>
    <definedName name="ABCD" localSheetId="2">[5]!____p1</definedName>
    <definedName name="ABCD" localSheetId="5">[5]!____p1</definedName>
    <definedName name="ABCD">[5]!____p1</definedName>
    <definedName name="abert" localSheetId="2">[0]!___p1</definedName>
    <definedName name="abert" localSheetId="5">[0]!___p1</definedName>
    <definedName name="abert">[0]!___p1</definedName>
    <definedName name="abertandi" localSheetId="2">[0]!_p1</definedName>
    <definedName name="abertandi" localSheetId="5">[0]!_p1</definedName>
    <definedName name="abertandi">[0]!_p1</definedName>
    <definedName name="Abna">#REF!</definedName>
    <definedName name="Abril" hidden="1">{"'crono'!$U$12:$W$20"}</definedName>
    <definedName name="ABXC" localSheetId="2">[5]!____p1</definedName>
    <definedName name="ABXC" localSheetId="5">[5]!____p1</definedName>
    <definedName name="ABXC">[5]!____p1</definedName>
    <definedName name="acre" localSheetId="2">[0]!_p1</definedName>
    <definedName name="acre" localSheetId="5">[0]!_p1</definedName>
    <definedName name="acre">[0]!_p1</definedName>
    <definedName name="ACT">'[17]Pen M AS ABC 25+RJ1'!#REF!</definedName>
    <definedName name="ACUM">#REF!</definedName>
    <definedName name="adfasdfafd" localSheetId="2">[0]!_p1</definedName>
    <definedName name="adfasdfafd" localSheetId="5">[0]!_p1</definedName>
    <definedName name="adfasdfafd">[0]!_p1</definedName>
    <definedName name="ADOE" localSheetId="2">[0]!___p1</definedName>
    <definedName name="ADOE" localSheetId="5">[0]!___p1</definedName>
    <definedName name="ADOE">[0]!___p1</definedName>
    <definedName name="afa" localSheetId="2">[0]!____p1</definedName>
    <definedName name="afa" localSheetId="5">[0]!____p1</definedName>
    <definedName name="afa">[0]!____p1</definedName>
    <definedName name="afdsa" localSheetId="2">[9]!_xlbgnm.p1</definedName>
    <definedName name="afdsa" localSheetId="5">[9]!_xlbgnm.p1</definedName>
    <definedName name="afdsa">[9]!_xlbgnm.p1</definedName>
    <definedName name="agaga" localSheetId="2">[9]!_xlbgnm.p1</definedName>
    <definedName name="agaga" localSheetId="5">[9]!_xlbgnm.p1</definedName>
    <definedName name="agaga">[9]!_xlbgnm.p1</definedName>
    <definedName name="ago" localSheetId="2">[9]!_xlbgnm.p1</definedName>
    <definedName name="ago" localSheetId="5">[9]!_xlbgnm.p1</definedName>
    <definedName name="ago">[9]!_xlbgnm.p1</definedName>
    <definedName name="agosto" localSheetId="2">[9]!_xlbgnm.p1</definedName>
    <definedName name="agosto" localSheetId="5">[9]!_xlbgnm.p1</definedName>
    <definedName name="agosto">[9]!_xlbgnm.p1</definedName>
    <definedName name="ahaerf" localSheetId="2">[9]!_xlbgnm.p1</definedName>
    <definedName name="ahaerf" localSheetId="5">[9]!_xlbgnm.p1</definedName>
    <definedName name="ahaerf">[9]!_xlbgnm.p1</definedName>
    <definedName name="AI">#REF!</definedName>
    <definedName name="al" localSheetId="2">[9]!_xlbgnm.p1</definedName>
    <definedName name="al" localSheetId="5">[9]!_xlbgnm.p1</definedName>
    <definedName name="al">[9]!_xlbgnm.p1</definedName>
    <definedName name="ala" localSheetId="2">[9]!_xlbgnm.p1</definedName>
    <definedName name="ala" localSheetId="5">[9]!_xlbgnm.p1</definedName>
    <definedName name="ala">[9]!_xlbgnm.p1</definedName>
    <definedName name="alexandre" localSheetId="2">[0]!_p1</definedName>
    <definedName name="alexandre" localSheetId="5">[0]!_p1</definedName>
    <definedName name="alexandre">[0]!_p1</definedName>
    <definedName name="alexandreeeeeeeeeeeeeeee" localSheetId="2">[0]!_p1</definedName>
    <definedName name="alexandreeeeeeeeeeeeeeee" localSheetId="5">[0]!_p1</definedName>
    <definedName name="alexandreeeeeeeeeeeeeeee">[0]!_p1</definedName>
    <definedName name="Alter" localSheetId="2">[13]!_p1</definedName>
    <definedName name="Alter" localSheetId="5">[13]!_p1</definedName>
    <definedName name="Alter">[13]!_p1</definedName>
    <definedName name="alteração" localSheetId="2">[13]!_p1</definedName>
    <definedName name="alteração" localSheetId="5">[13]!_p1</definedName>
    <definedName name="alteração">[13]!_p1</definedName>
    <definedName name="Aluguel">[18]Franqueado!#REF!</definedName>
    <definedName name="ama" localSheetId="2">[13]!_p1</definedName>
    <definedName name="ama" localSheetId="5">[13]!_p1</definedName>
    <definedName name="ama">[13]!_p1</definedName>
    <definedName name="amana" localSheetId="2">[9]!_xlbgnm.p1</definedName>
    <definedName name="amana" localSheetId="5">[9]!_xlbgnm.p1</definedName>
    <definedName name="amana">[9]!_xlbgnm.p1</definedName>
    <definedName name="amano" localSheetId="2">[0]!_p1</definedName>
    <definedName name="amano" localSheetId="5">[0]!_p1</definedName>
    <definedName name="amano">[0]!_p1</definedName>
    <definedName name="amano1" localSheetId="2">[0]!_p1</definedName>
    <definedName name="amano1" localSheetId="5">[0]!_p1</definedName>
    <definedName name="amano1">[0]!_p1</definedName>
    <definedName name="amazonia" localSheetId="2">[13]!_p1</definedName>
    <definedName name="amazonia" localSheetId="5">[13]!_p1</definedName>
    <definedName name="amazonia">[13]!_p1</definedName>
    <definedName name="amazonia1" localSheetId="2">[13]!_p1</definedName>
    <definedName name="amazonia1" localSheetId="5">[13]!_p1</definedName>
    <definedName name="amazonia1">[13]!_p1</definedName>
    <definedName name="ana" localSheetId="2">[9]!_xlbgnm.p1</definedName>
    <definedName name="ana" localSheetId="5">[9]!_xlbgnm.p1</definedName>
    <definedName name="ana">[9]!_xlbgnm.p1</definedName>
    <definedName name="Andina">'[19]FLOWCHART-02'!#REF!</definedName>
    <definedName name="andrea" localSheetId="2">[5]!____p1</definedName>
    <definedName name="andrea" localSheetId="5">[5]!____p1</definedName>
    <definedName name="andrea">[5]!____p1</definedName>
    <definedName name="AndreBiagi">'[19]FLOWCHART-02'!#REF!</definedName>
    <definedName name="ANDRESSA">'[20]Ranking por Filial - Mês'!$C$4</definedName>
    <definedName name="anexos" localSheetId="2">[13]!_p1</definedName>
    <definedName name="anexos" localSheetId="5">[13]!_p1</definedName>
    <definedName name="anexos">[13]!_p1</definedName>
    <definedName name="annnnnnnnnn">#REF!</definedName>
    <definedName name="Ano">#REF!</definedName>
    <definedName name="ANO_ACOMPANHAMENTO">[21]Mapa!$D$5</definedName>
    <definedName name="another">#N/A</definedName>
    <definedName name="ansansn" localSheetId="2">[5]!____p1</definedName>
    <definedName name="ansansn" localSheetId="5">[5]!____p1</definedName>
    <definedName name="ansansn">[5]!____p1</definedName>
    <definedName name="AQ" localSheetId="2">[0]!_p1</definedName>
    <definedName name="AQ" localSheetId="5">[0]!_p1</definedName>
    <definedName name="AQ">[0]!_p1</definedName>
    <definedName name="aqaaa" localSheetId="2">[0]!___p1</definedName>
    <definedName name="aqaaa" localSheetId="5">[0]!___p1</definedName>
    <definedName name="aqaaa">[0]!___p1</definedName>
    <definedName name="aquisição" localSheetId="2">[9]!_xlbgnm.p1</definedName>
    <definedName name="aquisição" localSheetId="5">[9]!_xlbgnm.p1</definedName>
    <definedName name="aquisição">[9]!_xlbgnm.p1</definedName>
    <definedName name="AREA">'[17]Pen M AS ABC 25+RJ1'!#REF!</definedName>
    <definedName name="ÁREA">#REF!</definedName>
    <definedName name="_xlnm.Extract">#REF!</definedName>
    <definedName name="_xlnm.Print_Area" localSheetId="0">'tabela merchan'!$A$3:$M$49</definedName>
    <definedName name="_xlnm.Print_Area">#REF!</definedName>
    <definedName name="Área_impressão_IM">#REF!</definedName>
    <definedName name="AreEstimada">[22]Tabelas!$E$8:$F$19</definedName>
    <definedName name="AreFEE">[22]Tabelas!$E$39:$F$50</definedName>
    <definedName name="Arena_Santos">#REF!</definedName>
    <definedName name="AreReal">[22]Tabelas!$E$24:$F$35</definedName>
    <definedName name="arg" localSheetId="2">[9]!_xlbgnm.p1</definedName>
    <definedName name="arg" localSheetId="5">[9]!_xlbgnm.p1</definedName>
    <definedName name="arg">[9]!_xlbgnm.p1</definedName>
    <definedName name="Arq_Nome">#REF!</definedName>
    <definedName name="as" localSheetId="2">[5]!____p1</definedName>
    <definedName name="as" localSheetId="5">[5]!____p1</definedName>
    <definedName name="as">[5]!____p1</definedName>
    <definedName name="asa">#N/A</definedName>
    <definedName name="asasdasd" hidden="1">#REF!</definedName>
    <definedName name="asasdsfd" localSheetId="2">[0]!___p1</definedName>
    <definedName name="asasdsfd" localSheetId="5">[0]!___p1</definedName>
    <definedName name="asasdsfd">[0]!___p1</definedName>
    <definedName name="asd" hidden="1">#REF!</definedName>
    <definedName name="asdasd" localSheetId="2">[5]!_p1</definedName>
    <definedName name="asdasd" localSheetId="5">[5]!_p1</definedName>
    <definedName name="asdasd">[5]!_p1</definedName>
    <definedName name="asde" localSheetId="2">[0]!___p1</definedName>
    <definedName name="asde" localSheetId="5">[0]!___p1</definedName>
    <definedName name="asde">[0]!___p1</definedName>
    <definedName name="asdfasdfasdf" localSheetId="2">[0]!_p1</definedName>
    <definedName name="asdfasdfasdf" localSheetId="5">[0]!_p1</definedName>
    <definedName name="asdfasdfasdf">[0]!_p1</definedName>
    <definedName name="ASE" localSheetId="2">[9]!_xlbgnm.p1</definedName>
    <definedName name="ASE" localSheetId="5">[9]!_xlbgnm.p1</definedName>
    <definedName name="ASE">[9]!_xlbgnm.p1</definedName>
    <definedName name="ased" localSheetId="2">[9]!_xlbgnm.p1</definedName>
    <definedName name="ased" localSheetId="5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2">[9]!_xlbgnm.p1</definedName>
    <definedName name="avab" localSheetId="5">[9]!_xlbgnm.p1</definedName>
    <definedName name="avab">[9]!_xlbgnm.p1</definedName>
    <definedName name="b" localSheetId="2">[0]!___p1</definedName>
    <definedName name="b" localSheetId="5">[0]!___p1</definedName>
    <definedName name="b">[0]!___p1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>#REF!</definedName>
    <definedName name="BASE">#REF!</definedName>
    <definedName name="BASE_STATUS">[23]Tudo!$B$1:$W$4427</definedName>
    <definedName name="BASEPROG">[24]BASE!$A$1:$Q$104</definedName>
    <definedName name="BAU">[16]BAU!$A$3:$AV$50</definedName>
    <definedName name="Baurú_Street">#REF!</definedName>
    <definedName name="bb" localSheetId="2">[0]!___p1</definedName>
    <definedName name="bb" localSheetId="5">[0]!___p1</definedName>
    <definedName name="bb">[0]!___p1</definedName>
    <definedName name="bbb" localSheetId="2">[0]!___p1</definedName>
    <definedName name="bbb" localSheetId="5">[0]!___p1</definedName>
    <definedName name="bbb">[0]!___p1</definedName>
    <definedName name="BBBB" localSheetId="2">[0]!_p1</definedName>
    <definedName name="BBBB" localSheetId="5">[0]!_p1</definedName>
    <definedName name="BBBB">[0]!_p1</definedName>
    <definedName name="bbbbb" localSheetId="2">[0]!___p1</definedName>
    <definedName name="bbbbb" localSheetId="5">[0]!___p1</definedName>
    <definedName name="bbbbb">[0]!___p1</definedName>
    <definedName name="BCWP">'[17]Pen M AS ABC 25+RJ1'!#REF!</definedName>
    <definedName name="BCWP2">'[17]Pen M AS ABC 25+RJ1'!#REF!</definedName>
    <definedName name="BD">#REF!</definedName>
    <definedName name="BFX_A6874CA2_7E1A_11d2_8615_006097CC7F35">60118</definedName>
    <definedName name="BFX_BRANDFX">60122</definedName>
    <definedName name="bgaw4eg" localSheetId="2">[9]!_xlbgnm.p1</definedName>
    <definedName name="bgaw4eg" localSheetId="5">[9]!_xlbgnm.p1</definedName>
    <definedName name="bgaw4eg">[9]!_xlbgnm.p1</definedName>
    <definedName name="BH">[16]BH!$A$6:$AV$50</definedName>
    <definedName name="bla" hidden="1">{"'crono'!$U$12:$W$20"}</definedName>
    <definedName name="BO" localSheetId="2">[0]!_p1</definedName>
    <definedName name="BO" localSheetId="5">[0]!_p1</definedName>
    <definedName name="BO">[0]!_p1</definedName>
    <definedName name="boneco">#REF!</definedName>
    <definedName name="bORDA">#REF!</definedName>
    <definedName name="boxes">#REF!,#REF!</definedName>
    <definedName name="bra" localSheetId="2">[0]!_p1</definedName>
    <definedName name="bra" localSheetId="5">[0]!_p1</definedName>
    <definedName name="bra">[0]!_p1</definedName>
    <definedName name="Bsdg1">#REF!</definedName>
    <definedName name="Bsdg2">#REF!</definedName>
    <definedName name="BuiltIn_Print_Area___1">#REF!</definedName>
    <definedName name="busdoor" localSheetId="2">[5]!____p1</definedName>
    <definedName name="busdoor" localSheetId="5">[5]!____p1</definedName>
    <definedName name="busdoor">[5]!____p1</definedName>
    <definedName name="BV" hidden="1">{"'crono'!$U$12:$W$20"}</definedName>
    <definedName name="ç" localSheetId="2">[0]!___p1</definedName>
    <definedName name="ç" localSheetId="5">[0]!___p1</definedName>
    <definedName name="ç">[0]!___p1</definedName>
    <definedName name="CA" localSheetId="2">[0]!_p1</definedName>
    <definedName name="CA" localSheetId="5">[0]!_p1</definedName>
    <definedName name="CA">[0]!_p1</definedName>
    <definedName name="CABO" localSheetId="2">[0]!_p1</definedName>
    <definedName name="CABO" localSheetId="5">[0]!_p1</definedName>
    <definedName name="CABO">[0]!_p1</definedName>
    <definedName name="cabo1">#REF!</definedName>
    <definedName name="caboago">#REF!</definedName>
    <definedName name="CAD_ID">#REF!</definedName>
    <definedName name="CAG" localSheetId="2">[0]!_p1</definedName>
    <definedName name="CAG" localSheetId="5">[0]!_p1</definedName>
    <definedName name="CAG">[0]!_p1</definedName>
    <definedName name="cal" localSheetId="2">[13]!_p1</definedName>
    <definedName name="cal" localSheetId="5">[13]!_p1</definedName>
    <definedName name="cal">[13]!_p1</definedName>
    <definedName name="CAM">[16]CAM!$A$6:$AV$50</definedName>
    <definedName name="camila" localSheetId="2">[13]!_p1</definedName>
    <definedName name="camila" localSheetId="5">[13]!_p1</definedName>
    <definedName name="camila">[13]!_p1</definedName>
    <definedName name="Caminhão">#REF!</definedName>
    <definedName name="cancelar" localSheetId="2">[0]!_p1</definedName>
    <definedName name="cancelar" localSheetId="5">[0]!_p1</definedName>
    <definedName name="cancelar">[0]!_p1</definedName>
    <definedName name="cap">#REF!</definedName>
    <definedName name="capa">[25]outdr!$A$9:$F$32</definedName>
    <definedName name="Capaa1" localSheetId="2">[5]!____p1</definedName>
    <definedName name="Capaa1" localSheetId="5">[5]!____p1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2">[0]!___p1</definedName>
    <definedName name="Capinha" localSheetId="5">[0]!___p1</definedName>
    <definedName name="Capinha">[0]!___p1</definedName>
    <definedName name="CARA" localSheetId="2">[0]!_p1</definedName>
    <definedName name="CARA" localSheetId="5">[0]!_p1</definedName>
    <definedName name="CARA">[0]!_p1</definedName>
    <definedName name="caras">#REF!</definedName>
    <definedName name="carla" localSheetId="2">[9]!_xlbgnm.p1</definedName>
    <definedName name="carla" localSheetId="5">[9]!_xlbgnm.p1</definedName>
    <definedName name="carla">[9]!_xlbgnm.p1</definedName>
    <definedName name="carm" localSheetId="2">[0]!_p1</definedName>
    <definedName name="carm" localSheetId="5">[0]!_p1</definedName>
    <definedName name="carm">[0]!_p1</definedName>
    <definedName name="CASA" localSheetId="2">[0]!_p1</definedName>
    <definedName name="CASA" localSheetId="5">[0]!_p1</definedName>
    <definedName name="CASA">[0]!_p1</definedName>
    <definedName name="cata" localSheetId="2">[0]!_p1</definedName>
    <definedName name="cata" localSheetId="5">[0]!_p1</definedName>
    <definedName name="cata">[0]!_p1</definedName>
    <definedName name="cc" localSheetId="2">[0]!____p1</definedName>
    <definedName name="cc" localSheetId="5">[0]!____p1</definedName>
    <definedName name="cc">[0]!____p1</definedName>
    <definedName name="ccc" localSheetId="2">[0]!___p1</definedName>
    <definedName name="ccc" localSheetId="5">[0]!___p1</definedName>
    <definedName name="ccc">[0]!___p1</definedName>
    <definedName name="ççç" localSheetId="2">[0]!___p1</definedName>
    <definedName name="ççç" localSheetId="5">[0]!___p1</definedName>
    <definedName name="ççç">[0]!___p1</definedName>
    <definedName name="cccc" localSheetId="2">[0]!___p1</definedName>
    <definedName name="cccc" localSheetId="5">[0]!___p1</definedName>
    <definedName name="cccc">[0]!___p1</definedName>
    <definedName name="ccccc" localSheetId="2">[13]!_p1</definedName>
    <definedName name="ccccc" localSheetId="5">[13]!_p1</definedName>
    <definedName name="ccccc">[13]!_p1</definedName>
    <definedName name="cccd" localSheetId="2">[0]!___p1</definedName>
    <definedName name="cccd" localSheetId="5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[16]CEE!$A$6:$AV$50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[25]outdr!$A$1:$F$8</definedName>
    <definedName name="cinefocu">#REF!</definedName>
    <definedName name="cinefocus">#REF!</definedName>
    <definedName name="CINEMA">[26]OUTDOOR!$A$9:$F$34</definedName>
    <definedName name="cinta">#REF!</definedName>
    <definedName name="claudia">#REF!</definedName>
    <definedName name="Clientes">#REF!</definedName>
    <definedName name="ÇLK" localSheetId="2">[0]!_p1</definedName>
    <definedName name="ÇLK" localSheetId="5">[0]!_p1</definedName>
    <definedName name="ÇLK">[0]!_p1</definedName>
    <definedName name="CMV">[18]Franqueado!#REF!</definedName>
    <definedName name="cn" localSheetId="2">[0]!____p1</definedName>
    <definedName name="cn" localSheetId="5">[0]!____p1</definedName>
    <definedName name="cn">[0]!____p1</definedName>
    <definedName name="CNH">[12]Terceiros!$A$1:$M$71</definedName>
    <definedName name="ço" localSheetId="2">[0]!___p1</definedName>
    <definedName name="ço" localSheetId="5">[0]!___p1</definedName>
    <definedName name="ço">[0]!___p1</definedName>
    <definedName name="cobertura" localSheetId="2">[13]!_p1</definedName>
    <definedName name="cobertura" localSheetId="5">[13]!_p1</definedName>
    <definedName name="cobertura">[13]!_p1</definedName>
    <definedName name="COD">[27]CAD!$A$1:$A$65536</definedName>
    <definedName name="CODTERRITORIO" localSheetId="0">#REF!</definedName>
    <definedName name="CODTERRITORIO">#REF!</definedName>
    <definedName name="coelho" localSheetId="2">[0]!___p1</definedName>
    <definedName name="coelho" localSheetId="5">[0]!___p1</definedName>
    <definedName name="coelho">[0]!___p1</definedName>
    <definedName name="Color">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2">[0]!_p1</definedName>
    <definedName name="CONSIDERAÇÕES" localSheetId="5">[0]!_p1</definedName>
    <definedName name="CONSIDERAÇÕES">[0]!_p1</definedName>
    <definedName name="CONSOL">[12]Terceiros!$AC$1:$AO$71</definedName>
    <definedName name="consolidado1">[12]Terceiros!$AC$1:$AO$77</definedName>
    <definedName name="CONSOLIDADOR">'[28]Como Estamos'!$E$3</definedName>
    <definedName name="CONSOLIDADOR_DIR">'[28]Como Estamos'!$G$3</definedName>
    <definedName name="contato" localSheetId="2">[0]!_p1</definedName>
    <definedName name="contato" localSheetId="5">[0]!_p1</definedName>
    <definedName name="contato">[0]!_p1</definedName>
    <definedName name="contigo">#REF!</definedName>
    <definedName name="conv_vol">#REF!</definedName>
    <definedName name="çooppoç" localSheetId="2">[0]!___p1</definedName>
    <definedName name="çooppoç" localSheetId="5">[0]!___p1</definedName>
    <definedName name="çooppoç">[0]!___p1</definedName>
    <definedName name="copa" localSheetId="2">[5]!____p1</definedName>
    <definedName name="copa" localSheetId="5">[5]!____p1</definedName>
    <definedName name="copa">[5]!____p1</definedName>
    <definedName name="copi" localSheetId="2">[0]!_p1</definedName>
    <definedName name="copi" localSheetId="5">[0]!_p1</definedName>
    <definedName name="copi">[0]!_p1</definedName>
    <definedName name="correção" localSheetId="2">[9]!_xlbgnm.p1</definedName>
    <definedName name="correção" localSheetId="5">[9]!_xlbgnm.p1</definedName>
    <definedName name="correção">[9]!_xlbgnm.p1</definedName>
    <definedName name="CP_Paineis">#REF!</definedName>
    <definedName name="cr" localSheetId="2">[9]!_xlbgnm.p1</definedName>
    <definedName name="cr" localSheetId="5">[9]!_xlbgnm.p1</definedName>
    <definedName name="cr">[9]!_xlbgnm.p1</definedName>
    <definedName name="criativa">#REF!</definedName>
    <definedName name="_xlnm.Criteria">#REF!</definedName>
    <definedName name="Crono" localSheetId="2">[0]!_p1</definedName>
    <definedName name="Crono" localSheetId="5">[0]!_p1</definedName>
    <definedName name="Crono">[0]!_p1</definedName>
    <definedName name="Crono_Baurú">#REF!</definedName>
    <definedName name="crono_ok" localSheetId="2">[0]!_p1</definedName>
    <definedName name="crono_ok" localSheetId="5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 localSheetId="2">[0]!_p1</definedName>
    <definedName name="cronograma" localSheetId="5">[0]!_p1</definedName>
    <definedName name="cronograma">[0]!_p1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2">[0]!___p1</definedName>
    <definedName name="crononovo" localSheetId="5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2">[0]!____p1</definedName>
    <definedName name="cronoverrba" localSheetId="5">[0]!____p1</definedName>
    <definedName name="cronoverrba">[0]!____p1</definedName>
    <definedName name="croresumo" localSheetId="2">[0]!___p1</definedName>
    <definedName name="croresumo" localSheetId="5">[0]!___p1</definedName>
    <definedName name="croresumo">[0]!___p1</definedName>
    <definedName name="CS">#REF!</definedName>
    <definedName name="cto" localSheetId="2">[0]!___p1</definedName>
    <definedName name="cto" localSheetId="5">[0]!___p1</definedName>
    <definedName name="cto">[0]!___p1</definedName>
    <definedName name="cu">#REF!</definedName>
    <definedName name="CUR">[16]CUR!$A$6:$AV$50</definedName>
    <definedName name="CYC">'[17]Pen M AS ABC 25+RJ1'!#REF!</definedName>
    <definedName name="d" localSheetId="2">[0]!_p1</definedName>
    <definedName name="d" localSheetId="5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2">[0]!__p1</definedName>
    <definedName name="das" localSheetId="5">[0]!__p1</definedName>
    <definedName name="das">[0]!__p1</definedName>
    <definedName name="Data_de_Processamento">[29]PRINCIPAL!$C$7</definedName>
    <definedName name="DAYINDX">#REF!</definedName>
    <definedName name="DC">#REF!</definedName>
    <definedName name="dd" localSheetId="2">[0]!___p1</definedName>
    <definedName name="dd" localSheetId="5">[0]!___p1</definedName>
    <definedName name="dd">[0]!___p1</definedName>
    <definedName name="DdaHoraPgPerc">[30]dHora!$D$307:$W$354</definedName>
    <definedName name="ddd" localSheetId="2">[0]!___p1</definedName>
    <definedName name="ddd" localSheetId="5">[0]!___p1</definedName>
    <definedName name="ddd">[0]!___p1</definedName>
    <definedName name="dddd" localSheetId="2">[0]!___p1</definedName>
    <definedName name="dddd" localSheetId="5">[0]!___p1</definedName>
    <definedName name="dddd">[0]!___p1</definedName>
    <definedName name="DDDDDD">#REF!</definedName>
    <definedName name="de" localSheetId="2">[13]!_p1</definedName>
    <definedName name="de" localSheetId="5">[13]!_p1</definedName>
    <definedName name="de">[13]!_p1</definedName>
    <definedName name="defesa" localSheetId="2">[0]!___p1</definedName>
    <definedName name="defesa" localSheetId="5">[0]!___p1</definedName>
    <definedName name="defesa">[0]!___p1</definedName>
    <definedName name="Definition">#REF!</definedName>
    <definedName name="deia" localSheetId="2">[9]!_xlbgnm.p1</definedName>
    <definedName name="deia" localSheetId="5">[9]!_xlbgnm.p1</definedName>
    <definedName name="deia">[9]!_xlbgnm.p1</definedName>
    <definedName name="DEMAIS" localSheetId="2">[0]!___p1</definedName>
    <definedName name="DEMAIS" localSheetId="5">[0]!___p1</definedName>
    <definedName name="DEMAIS">[0]!___p1</definedName>
    <definedName name="DERSF" localSheetId="2">[9]!_xlbgnm.p1</definedName>
    <definedName name="DERSF" localSheetId="5">[9]!_xlbgnm.p1</definedName>
    <definedName name="DERSF">[9]!_xlbgnm.p1</definedName>
    <definedName name="dez" localSheetId="2">[0]!___p1</definedName>
    <definedName name="dez" localSheetId="5">[0]!___p1</definedName>
    <definedName name="dez">[0]!___p1</definedName>
    <definedName name="DF">[16]DF!$A$6:$BA$50</definedName>
    <definedName name="DFDFDFDFD" localSheetId="2">[0]!_p1</definedName>
    <definedName name="DFDFDFDFD" localSheetId="5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2">[0]!___p1</definedName>
    <definedName name="dfre" localSheetId="5">[0]!___p1</definedName>
    <definedName name="dfre">[0]!___p1</definedName>
    <definedName name="DhAcesAbs">[30]dHora!$D$358:$Z$414</definedName>
    <definedName name="DhAcesAbsAcum">[30]dHora!$D$422:$Y$478</definedName>
    <definedName name="DhAcesPer">[30]dHora!$AD$358:$BC$414</definedName>
    <definedName name="DhAcesPerAcum">[30]dHora!$AD$422:$BC$478</definedName>
    <definedName name="DhAcesPerc">[30]dHora!$D$422:$Y$478</definedName>
    <definedName name="dhdh" localSheetId="2">[9]!_xlbgnm.p1</definedName>
    <definedName name="dhdh" localSheetId="5">[9]!_xlbgnm.p1</definedName>
    <definedName name="dhdh">[9]!_xlbgnm.p1</definedName>
    <definedName name="DhPgAbs">[30]dHora!$D$40:$Y$85</definedName>
    <definedName name="DhPgAbsAcum">[30]dHora!$D$255:$W$299</definedName>
    <definedName name="DhPgPerAcum">[30]dHora!$D$200:$Y$244</definedName>
    <definedName name="DhPgPerc">[30]dHora!$D$92:$Y$137</definedName>
    <definedName name="Dias_Úteis_no_Mês">[29]PRINCIPAL!$C$8</definedName>
    <definedName name="Dias_Úteis_Realizados">[29]PRINCIPAL!$C$9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>'[17]Pen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 localSheetId="2">[0]!___p1</definedName>
    <definedName name="e" localSheetId="5">[0]!___p1</definedName>
    <definedName name="e">[0]!___p1</definedName>
    <definedName name="e4r4r" localSheetId="2">[9]!_xlbgnm.p1</definedName>
    <definedName name="e4r4r" localSheetId="5">[9]!_xlbgnm.p1</definedName>
    <definedName name="e4r4r">[9]!_xlbgnm.p1</definedName>
    <definedName name="eafeg" localSheetId="2">[9]!_xlbgnm.p1</definedName>
    <definedName name="eafeg" localSheetId="5">[9]!_xlbgnm.p1</definedName>
    <definedName name="eafeg">[9]!_xlbgnm.p1</definedName>
    <definedName name="eddfgg" localSheetId="2">[9]!_xlbgnm.p1</definedName>
    <definedName name="eddfgg" localSheetId="5">[9]!_xlbgnm.p1</definedName>
    <definedName name="eddfgg">[9]!_xlbgnm.p1</definedName>
    <definedName name="eds">#REF!</definedName>
    <definedName name="educarede" localSheetId="2">[0]!_p1</definedName>
    <definedName name="educarede" localSheetId="5">[0]!_p1</definedName>
    <definedName name="educarede">[0]!_p1</definedName>
    <definedName name="educaredee" localSheetId="2">[0]!_p1</definedName>
    <definedName name="educaredee" localSheetId="5">[0]!_p1</definedName>
    <definedName name="educaredee">[0]!_p1</definedName>
    <definedName name="ee">#N/A</definedName>
    <definedName name="eeeee" localSheetId="2">[0]!___p1</definedName>
    <definedName name="eeeee" localSheetId="5">[0]!___p1</definedName>
    <definedName name="eeeee">[0]!___p1</definedName>
    <definedName name="EF">'[17]Pen M AS ABC 25+RJ1'!#REF!</definedName>
    <definedName name="EFA">'[17]Pen M AS ABC 25+RJ1'!#REF!</definedName>
    <definedName name="efer" localSheetId="2">[9]!_xlbgnm.p1</definedName>
    <definedName name="efer" localSheetId="5">[9]!_xlbgnm.p1</definedName>
    <definedName name="efer">[9]!_xlbgnm.p1</definedName>
    <definedName name="efwef" localSheetId="2">[0]!____p1</definedName>
    <definedName name="efwef" localSheetId="5">[0]!____p1</definedName>
    <definedName name="efwef">[0]!____p1</definedName>
    <definedName name="Eldorado" hidden="1">{"'Janeiro'!$A$1:$I$153"}</definedName>
    <definedName name="em" localSheetId="2">[0]!_p1</definedName>
    <definedName name="em" localSheetId="5">[0]!_p1</definedName>
    <definedName name="em">[0]!_p1</definedName>
    <definedName name="emissoras">#REF!</definedName>
    <definedName name="empresa">#REF!</definedName>
    <definedName name="EQP">'[17]Pen M AS ABC 25+RJ1'!#REF!</definedName>
    <definedName name="er" localSheetId="2">[0]!_p1</definedName>
    <definedName name="er" localSheetId="5">[0]!_p1</definedName>
    <definedName name="er">[0]!_p1</definedName>
    <definedName name="Era">#REF!</definedName>
    <definedName name="errrrrr" localSheetId="2">[0]!___p1</definedName>
    <definedName name="errrrrr" localSheetId="5">[0]!___p1</definedName>
    <definedName name="errrrrr">[0]!___p1</definedName>
    <definedName name="ES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2">[9]!_xlbgnm.p1</definedName>
    <definedName name="ESP" localSheetId="5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2">[0]!_p1</definedName>
    <definedName name="est" localSheetId="5">[0]!_p1</definedName>
    <definedName name="est">[0]!_p1</definedName>
    <definedName name="EstoqueInicial">[18]Franqueado!#REF!</definedName>
    <definedName name="et4rt" localSheetId="2">[9]!_xlbgnm.p1</definedName>
    <definedName name="et4rt" localSheetId="5">[9]!_xlbgnm.p1</definedName>
    <definedName name="et4rt">[9]!_xlbgnm.p1</definedName>
    <definedName name="eu" localSheetId="2">[0]!_p1</definedName>
    <definedName name="eu" localSheetId="5">[0]!_p1</definedName>
    <definedName name="eu">[0]!_p1</definedName>
    <definedName name="EU_QUERO_SALVAR" localSheetId="2">[0]!_p1</definedName>
    <definedName name="EU_QUERO_SALVAR" localSheetId="5">[0]!_p1</definedName>
    <definedName name="EU_QUERO_SALVAR">[0]!_p1</definedName>
    <definedName name="eumereco" localSheetId="2">[5]!_p1</definedName>
    <definedName name="eumereco" localSheetId="5">[5]!_p1</definedName>
    <definedName name="eumereco">[5]!_p1</definedName>
    <definedName name="eventos" localSheetId="2">[0]!_p1</definedName>
    <definedName name="eventos" localSheetId="5">[0]!_p1</definedName>
    <definedName name="eventos">[0]!_p1</definedName>
    <definedName name="Excel_BuiltIn__FilterDatabase_1">'[17]Pen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 localSheetId="2">[0]!_p1</definedName>
    <definedName name="F" localSheetId="5">[0]!_p1</definedName>
    <definedName name="F">[0]!_p1</definedName>
    <definedName name="fabi" localSheetId="2">[0]!____p1</definedName>
    <definedName name="fabi" localSheetId="5">[0]!____p1</definedName>
    <definedName name="fabi">[0]!____p1</definedName>
    <definedName name="Fábio">#REF!</definedName>
    <definedName name="fabioa">[31]OBS!$B$21:$D$22</definedName>
    <definedName name="facafacil">#REF!</definedName>
    <definedName name="faereg" localSheetId="2">[9]!_xlbgnm.p1</definedName>
    <definedName name="faereg" localSheetId="5">[9]!_xlbgnm.p1</definedName>
    <definedName name="faereg">[9]!_xlbgnm.p1</definedName>
    <definedName name="FASE">'[17]Pen M AS ABC 25+RJ1'!#REF!</definedName>
    <definedName name="FATURA">#REF!</definedName>
    <definedName name="FAZ" localSheetId="2">[9]!_xlbgnm.p1</definedName>
    <definedName name="FAZ" localSheetId="5">[9]!_xlbgnm.p1</definedName>
    <definedName name="FAZ">[9]!_xlbgnm.p1</definedName>
    <definedName name="FD">'[20]Ranking por Filial - Mês'!$A$3:$G$396</definedName>
    <definedName name="fdfdf">'[17]Pen M AS ABC 25+RJ1'!#REF!</definedName>
    <definedName name="fdhgxd" hidden="1">#REF!</definedName>
    <definedName name="FE" localSheetId="2">[0]!_p1</definedName>
    <definedName name="FE" localSheetId="5">[0]!_p1</definedName>
    <definedName name="FE">[0]!_p1</definedName>
    <definedName name="FECH">[32]capa!$A$1:$A$2</definedName>
    <definedName name="fefea" localSheetId="2">[9]!_xlbgnm.p1</definedName>
    <definedName name="fefea" localSheetId="5">[9]!_xlbgnm.p1</definedName>
    <definedName name="fefea">[9]!_xlbgnm.p1</definedName>
    <definedName name="fegaewg" localSheetId="2">[9]!_xlbgnm.p1</definedName>
    <definedName name="fegaewg" localSheetId="5">[9]!_xlbgnm.p1</definedName>
    <definedName name="fegaewg">[9]!_xlbgnm.p1</definedName>
    <definedName name="FER" localSheetId="2">[0]!_p1</definedName>
    <definedName name="FER" localSheetId="5">[0]!_p1</definedName>
    <definedName name="FER">[0]!_p1</definedName>
    <definedName name="fern" localSheetId="2">[13]!_p1</definedName>
    <definedName name="fern" localSheetId="5">[13]!_p1</definedName>
    <definedName name="fern">[13]!_p1</definedName>
    <definedName name="FEVEREIRO" hidden="1">{"'crono'!$U$12:$W$20"}</definedName>
    <definedName name="ff" localSheetId="2">[0]!___p1</definedName>
    <definedName name="ff" localSheetId="5">[0]!___p1</definedName>
    <definedName name="ff">[0]!___p1</definedName>
    <definedName name="fff" localSheetId="2">[0]!___p1</definedName>
    <definedName name="fff" localSheetId="5">[0]!___p1</definedName>
    <definedName name="fff">[0]!___p1</definedName>
    <definedName name="fffff" localSheetId="2">[0]!___p1</definedName>
    <definedName name="fffff" localSheetId="5">[0]!___p1</definedName>
    <definedName name="fffff">[0]!___p1</definedName>
    <definedName name="ffffffffffffffffff" localSheetId="2">[9]!_p1</definedName>
    <definedName name="ffffffffffffffffff" localSheetId="5">[9]!_p1</definedName>
    <definedName name="ffffffffffffffffff">[9]!_p1</definedName>
    <definedName name="fffffffffffffffffffffffffffffffffffffffffffff">#REF!</definedName>
    <definedName name="FG" localSheetId="2">[0]!_p1</definedName>
    <definedName name="FG" localSheetId="5">[0]!_p1</definedName>
    <definedName name="FG">[0]!_p1</definedName>
    <definedName name="FHE">[27]CAD!$C$1:$C$65536</definedName>
    <definedName name="File_Name" localSheetId="2">OFFSET([5]!START,0,0,1,1)</definedName>
    <definedName name="File_Name" localSheetId="5">OFFSET([5]!START,0,0,1,1)</definedName>
    <definedName name="File_Name">OFFSET([5]!START,0,0,1,1)</definedName>
    <definedName name="filhadaputa" localSheetId="2">[0]!___p1</definedName>
    <definedName name="filhadaputa" localSheetId="5">[0]!___p1</definedName>
    <definedName name="filhadaputa">[0]!___p1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2">[9]!_xlbgnm.p1</definedName>
    <definedName name="final" localSheetId="5">[9]!_xlbgnm.p1</definedName>
    <definedName name="final">[9]!_xlbgnm.p1</definedName>
    <definedName name="fixo" localSheetId="2">[9]!_xlbgnm.p1</definedName>
    <definedName name="fixo" localSheetId="5">[9]!_xlbgnm.p1</definedName>
    <definedName name="fixo">[9]!_xlbgnm.p1</definedName>
    <definedName name="FLAG" localSheetId="2">[9]!_xlbgnm.p1</definedName>
    <definedName name="FLAG" localSheetId="5">[9]!_xlbgnm.p1</definedName>
    <definedName name="FLAG">[9]!_xlbgnm.p1</definedName>
    <definedName name="flavia" localSheetId="2">[0]!_p1</definedName>
    <definedName name="flavia" localSheetId="5">[0]!_p1</definedName>
    <definedName name="flavia">[0]!_p1</definedName>
    <definedName name="flex" localSheetId="2">[9]!_xlbgnm.p1</definedName>
    <definedName name="flex" localSheetId="5">[9]!_xlbgnm.p1</definedName>
    <definedName name="flex">[9]!_xlbgnm.p1</definedName>
    <definedName name="flow" localSheetId="2">[9]!_xlbgnm.p1</definedName>
    <definedName name="flow" localSheetId="5">[9]!_xlbgnm.p1</definedName>
    <definedName name="flow">[9]!_xlbgnm.p1</definedName>
    <definedName name="fol" localSheetId="2">[0]!_p1</definedName>
    <definedName name="fol" localSheetId="5">[0]!_p1</definedName>
    <definedName name="fol">[0]!_p1</definedName>
    <definedName name="FOR" localSheetId="2">[0]!_p1</definedName>
    <definedName name="FOR" localSheetId="5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2">[0]!__p1</definedName>
    <definedName name="fri" localSheetId="5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[25]outdr!$A$1:$F$8</definedName>
    <definedName name="fwefwef">#REF!</definedName>
    <definedName name="G" hidden="1">#REF!</definedName>
    <definedName name="gaefeag" localSheetId="2">[9]!_xlbgnm.p1</definedName>
    <definedName name="gaefeag" localSheetId="5">[9]!_xlbgnm.p1</definedName>
    <definedName name="gaefeag">[9]!_xlbgnm.p1</definedName>
    <definedName name="gaefefdasf" localSheetId="2">[9]!_xlbgnm.p1</definedName>
    <definedName name="gaefefdasf" localSheetId="5">[9]!_xlbgnm.p1</definedName>
    <definedName name="gaefefdasf">[9]!_xlbgnm.p1</definedName>
    <definedName name="gaege" localSheetId="2">[9]!_xlbgnm.p1</definedName>
    <definedName name="gaege" localSheetId="5">[9]!_xlbgnm.p1</definedName>
    <definedName name="gaege">[9]!_xlbgnm.p1</definedName>
    <definedName name="gaegheah" localSheetId="2">[9]!_xlbgnm.p1</definedName>
    <definedName name="gaegheah" localSheetId="5">[9]!_xlbgnm.p1</definedName>
    <definedName name="gaegheah">[9]!_xlbgnm.p1</definedName>
    <definedName name="gaerg" localSheetId="2">[9]!_xlbgnm.p1</definedName>
    <definedName name="gaerg" localSheetId="5">[9]!_xlbgnm.p1</definedName>
    <definedName name="gaerg">[9]!_xlbgnm.p1</definedName>
    <definedName name="gaf" localSheetId="2">[9]!_xlbgnm.p1</definedName>
    <definedName name="gaf" localSheetId="5">[9]!_xlbgnm.p1</definedName>
    <definedName name="gaf">[9]!_xlbgnm.p1</definedName>
    <definedName name="gafaga" localSheetId="2">[9]!_xlbgnm.p1</definedName>
    <definedName name="gafaga" localSheetId="5">[9]!_xlbgnm.p1</definedName>
    <definedName name="gafaga">[9]!_xlbgnm.p1</definedName>
    <definedName name="gahgaha" localSheetId="2">[9]!_xlbgnm.p1</definedName>
    <definedName name="gahgaha" localSheetId="5">[9]!_xlbgnm.p1</definedName>
    <definedName name="gahgaha">[9]!_xlbgnm.p1</definedName>
    <definedName name="gare" localSheetId="2">[9]!_xlbgnm.p1</definedName>
    <definedName name="gare" localSheetId="5">[9]!_xlbgnm.p1</definedName>
    <definedName name="gare">[9]!_xlbgnm.p1</definedName>
    <definedName name="gasdga" localSheetId="2">[9]!_xlbgnm.p1</definedName>
    <definedName name="gasdga" localSheetId="5">[9]!_xlbgnm.p1</definedName>
    <definedName name="gasdga">[9]!_xlbgnm.p1</definedName>
    <definedName name="gasrae" localSheetId="2">[9]!_xlbgnm.p1</definedName>
    <definedName name="gasrae" localSheetId="5">[9]!_xlbgnm.p1</definedName>
    <definedName name="gasrae">[9]!_xlbgnm.p1</definedName>
    <definedName name="gdees" localSheetId="2">[9]!_xlbgnm.p1</definedName>
    <definedName name="gdees" localSheetId="5">[9]!_xlbgnm.p1</definedName>
    <definedName name="gdees">[9]!_xlbgnm.p1</definedName>
    <definedName name="GE">'[17]Pen M AS ABC 25+RJ1'!#REF!</definedName>
    <definedName name="geafe" localSheetId="2">[9]!_xlbgnm.p1</definedName>
    <definedName name="geafe" localSheetId="5">[9]!_xlbgnm.p1</definedName>
    <definedName name="geafe">[9]!_xlbgnm.p1</definedName>
    <definedName name="geafew" localSheetId="2">[9]!_xlbgnm.p1</definedName>
    <definedName name="geafew" localSheetId="5">[9]!_xlbgnm.p1</definedName>
    <definedName name="geafew">[9]!_xlbgnm.p1</definedName>
    <definedName name="geaga" localSheetId="2">[9]!_xlbgnm.p1</definedName>
    <definedName name="geaga" localSheetId="5">[9]!_xlbgnm.p1</definedName>
    <definedName name="geaga">[9]!_xlbgnm.p1</definedName>
    <definedName name="geage" localSheetId="2">[9]!_xlbgnm.p1</definedName>
    <definedName name="geage" localSheetId="5">[9]!_xlbgnm.p1</definedName>
    <definedName name="geage">[9]!_xlbgnm.p1</definedName>
    <definedName name="geaha" localSheetId="2">[9]!_xlbgnm.p1</definedName>
    <definedName name="geaha" localSheetId="5">[9]!_xlbgnm.p1</definedName>
    <definedName name="geaha">[9]!_xlbgnm.p1</definedName>
    <definedName name="geawfge" localSheetId="2">[9]!_xlbgnm.p1</definedName>
    <definedName name="geawfge" localSheetId="5">[9]!_xlbgnm.p1</definedName>
    <definedName name="geawfge">[9]!_xlbgnm.p1</definedName>
    <definedName name="gefeah" localSheetId="2">[9]!_xlbgnm.p1</definedName>
    <definedName name="gefeah" localSheetId="5">[9]!_xlbgnm.p1</definedName>
    <definedName name="gefeah">[9]!_xlbgnm.p1</definedName>
    <definedName name="gefgea" localSheetId="2">[9]!_xlbgnm.p1</definedName>
    <definedName name="gefgea" localSheetId="5">[9]!_xlbgnm.p1</definedName>
    <definedName name="gefgea">[9]!_xlbgnm.p1</definedName>
    <definedName name="gegaeh" localSheetId="2">[9]!_xlbgnm.p1</definedName>
    <definedName name="gegaeh" localSheetId="5">[9]!_xlbgnm.p1</definedName>
    <definedName name="gegaeh">[9]!_xlbgnm.p1</definedName>
    <definedName name="gege" localSheetId="2">[9]!_xlbgnm.p1</definedName>
    <definedName name="gege" localSheetId="5">[9]!_xlbgnm.p1</definedName>
    <definedName name="gege">[9]!_xlbgnm.p1</definedName>
    <definedName name="gehh" localSheetId="2">[9]!_xlbgnm.p1</definedName>
    <definedName name="gehh" localSheetId="5">[9]!_xlbgnm.p1</definedName>
    <definedName name="gehh">[9]!_xlbgnm.p1</definedName>
    <definedName name="geração" localSheetId="2">[0]!___p1</definedName>
    <definedName name="geração" localSheetId="5">[0]!___p1</definedName>
    <definedName name="geração">[0]!___p1</definedName>
    <definedName name="geraewf" localSheetId="2">[9]!_xlbgnm.p1</definedName>
    <definedName name="geraewf" localSheetId="5">[9]!_xlbgnm.p1</definedName>
    <definedName name="geraewf">[9]!_xlbgnm.p1</definedName>
    <definedName name="Geral">#REF!</definedName>
    <definedName name="gevea" localSheetId="2">[9]!_xlbgnm.p1</definedName>
    <definedName name="gevea" localSheetId="5">[9]!_xlbgnm.p1</definedName>
    <definedName name="gevea">[9]!_xlbgnm.p1</definedName>
    <definedName name="gewagaew" localSheetId="2">[9]!_xlbgnm.p1</definedName>
    <definedName name="gewagaew" localSheetId="5">[9]!_xlbgnm.p1</definedName>
    <definedName name="gewagaew">[9]!_xlbgnm.p1</definedName>
    <definedName name="gewagewa" localSheetId="2">[9]!_xlbgnm.p1</definedName>
    <definedName name="gewagewa" localSheetId="5">[9]!_xlbgnm.p1</definedName>
    <definedName name="gewagewa">[9]!_xlbgnm.p1</definedName>
    <definedName name="gf" localSheetId="2">[0]!____p1</definedName>
    <definedName name="gf" localSheetId="5">[0]!____p1</definedName>
    <definedName name="gf">[0]!____p1</definedName>
    <definedName name="gfr" hidden="1">#REF!</definedName>
    <definedName name="gg" localSheetId="2">[9]!_xlbgnm.p1</definedName>
    <definedName name="gg" localSheetId="5">[9]!_xlbgnm.p1</definedName>
    <definedName name="gg">[9]!_xlbgnm.p1</definedName>
    <definedName name="ghaehah" localSheetId="2">[9]!_xlbgnm.p1</definedName>
    <definedName name="ghaehah" localSheetId="5">[9]!_xlbgnm.p1</definedName>
    <definedName name="ghaehah">[9]!_xlbgnm.p1</definedName>
    <definedName name="ghaga" localSheetId="2">[9]!_xlbgnm.p1</definedName>
    <definedName name="ghaga" localSheetId="5">[9]!_xlbgnm.p1</definedName>
    <definedName name="ghaga">[9]!_xlbgnm.p1</definedName>
    <definedName name="ghageah" localSheetId="2">[9]!_xlbgnm.p1</definedName>
    <definedName name="ghageah" localSheetId="5">[9]!_xlbgnm.p1</definedName>
    <definedName name="ghageah">[9]!_xlbgnm.p1</definedName>
    <definedName name="ghagha" localSheetId="2">[9]!_xlbgnm.p1</definedName>
    <definedName name="ghagha" localSheetId="5">[9]!_xlbgnm.p1</definedName>
    <definedName name="ghagha">[9]!_xlbgnm.p1</definedName>
    <definedName name="glaucia" localSheetId="2">[0]!_p1</definedName>
    <definedName name="glaucia" localSheetId="5">[0]!_p1</definedName>
    <definedName name="glaucia">[0]!_p1</definedName>
    <definedName name="GNDFNGL">#REF!</definedName>
    <definedName name="Goodwill">#REF!</definedName>
    <definedName name="gr" localSheetId="2">[9]!_xlbgnm.p1</definedName>
    <definedName name="gr" localSheetId="5">[9]!_xlbgnm.p1</definedName>
    <definedName name="gr">[9]!_xlbgnm.p1</definedName>
    <definedName name="grade" localSheetId="2">[0]!_p1</definedName>
    <definedName name="grade" localSheetId="5">[0]!_p1</definedName>
    <definedName name="grade">[0]!_p1</definedName>
    <definedName name="Grand_Total">#REF!</definedName>
    <definedName name="_xlnm.Recorder">#REF!</definedName>
    <definedName name="grupo1">'[33]Resumo por P'!$M$27</definedName>
    <definedName name="grupo2">'[33]Resumo por P'!$M$28</definedName>
    <definedName name="grupo3">'[33]Resumo por P'!$M$29</definedName>
    <definedName name="Grupos">#REF!</definedName>
    <definedName name="GV">#REF!</definedName>
    <definedName name="GVP">#REF!</definedName>
    <definedName name="gy" localSheetId="2">[9]!_p1</definedName>
    <definedName name="gy" localSheetId="5">[9]!_p1</definedName>
    <definedName name="gy">[9]!_p1</definedName>
    <definedName name="GYFTHJYJ">#REF!</definedName>
    <definedName name="H" localSheetId="2">[0]!_p1</definedName>
    <definedName name="H" localSheetId="5">[0]!_p1</definedName>
    <definedName name="H">[0]!_p1</definedName>
    <definedName name="h4ehegf" localSheetId="2">[9]!_xlbgnm.p1</definedName>
    <definedName name="h4ehegf" localSheetId="5">[9]!_xlbgnm.p1</definedName>
    <definedName name="h4ehegf">[9]!_xlbgnm.p1</definedName>
    <definedName name="haeaha" localSheetId="2">[9]!_xlbgnm.p1</definedName>
    <definedName name="haeaha" localSheetId="5">[9]!_xlbgnm.p1</definedName>
    <definedName name="haeaha">[9]!_xlbgnm.p1</definedName>
    <definedName name="haegdagf" localSheetId="2">[9]!_xlbgnm.p1</definedName>
    <definedName name="haegdagf" localSheetId="5">[9]!_xlbgnm.p1</definedName>
    <definedName name="haegdagf">[9]!_xlbgnm.p1</definedName>
    <definedName name="haegear" localSheetId="2">[9]!_xlbgnm.p1</definedName>
    <definedName name="haegear" localSheetId="5">[9]!_xlbgnm.p1</definedName>
    <definedName name="haegear">[9]!_xlbgnm.p1</definedName>
    <definedName name="haeha" localSheetId="2">[9]!_xlbgnm.p1</definedName>
    <definedName name="haeha" localSheetId="5">[9]!_xlbgnm.p1</definedName>
    <definedName name="haeha">[9]!_xlbgnm.p1</definedName>
    <definedName name="haewfae" localSheetId="2">[9]!_xlbgnm.p1</definedName>
    <definedName name="haewfae" localSheetId="5">[9]!_xlbgnm.p1</definedName>
    <definedName name="haewfae">[9]!_xlbgnm.p1</definedName>
    <definedName name="hahah" localSheetId="2">[9]!_xlbgnm.p1</definedName>
    <definedName name="hahah" localSheetId="5">[9]!_xlbgnm.p1</definedName>
    <definedName name="hahah">[9]!_xlbgnm.p1</definedName>
    <definedName name="haheh" localSheetId="2">[9]!_xlbgnm.p1</definedName>
    <definedName name="haheh" localSheetId="5">[9]!_xlbgnm.p1</definedName>
    <definedName name="haheh">[9]!_xlbgnm.p1</definedName>
    <definedName name="HAJHS" localSheetId="2">[5]!____p1</definedName>
    <definedName name="HAJHS" localSheetId="5">[5]!____p1</definedName>
    <definedName name="HAJHS">[5]!____p1</definedName>
    <definedName name="hehaer" localSheetId="2">[9]!_xlbgnm.p1</definedName>
    <definedName name="hehaer" localSheetId="5">[9]!_xlbgnm.p1</definedName>
    <definedName name="hehaer">[9]!_xlbgnm.p1</definedName>
    <definedName name="hgahaeh" localSheetId="2">[9]!_xlbgnm.p1</definedName>
    <definedName name="hgahaeh" localSheetId="5">[9]!_xlbgnm.p1</definedName>
    <definedName name="hgahaeh">[9]!_xlbgnm.p1</definedName>
    <definedName name="hgawega" localSheetId="2">[9]!_xlbgnm.p1</definedName>
    <definedName name="hgawega" localSheetId="5">[9]!_xlbgnm.p1</definedName>
    <definedName name="hgawega">[9]!_xlbgnm.p1</definedName>
    <definedName name="hh" localSheetId="2">[0]!___p1</definedName>
    <definedName name="hh" localSheetId="5">[0]!___p1</definedName>
    <definedName name="hh">[0]!___p1</definedName>
    <definedName name="hiu" localSheetId="2">[5]!____p1</definedName>
    <definedName name="hiu" localSheetId="5">[5]!____p1</definedName>
    <definedName name="hiu">[5]!____p1</definedName>
    <definedName name="hjash" localSheetId="2">[5]!____p1</definedName>
    <definedName name="hjash" localSheetId="5">[5]!____p1</definedName>
    <definedName name="hjash">[5]!____p1</definedName>
    <definedName name="HONDA">'[34]honda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2">[0]!_p1</definedName>
    <definedName name="I" localSheetId="5">[0]!_p1</definedName>
    <definedName name="I">[0]!_p1</definedName>
    <definedName name="ID_CRZPTOF">#REF!</definedName>
    <definedName name="Impressao" localSheetId="2">[35]!Impressao</definedName>
    <definedName name="Impressao" localSheetId="5">[35]!Impressao</definedName>
    <definedName name="Impressao">[35]!Impressao</definedName>
    <definedName name="IMPRESSÃO" localSheetId="2">[36]!IMPRESSÃO</definedName>
    <definedName name="IMPRESSÃO" localSheetId="5">[36]!IMPRESSÃO</definedName>
    <definedName name="IMPRESSÃO">[36]!IMPRESSÃO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2">[37]!IMPRIME</definedName>
    <definedName name="IMPRIME" localSheetId="5">[37]!IMPRIME</definedName>
    <definedName name="IMPRIME">[37]!IMPRIME</definedName>
    <definedName name="ImprimePrevisto">#REF!</definedName>
    <definedName name="ImprimeRealizado">'[38]Região Sul'!#REF!</definedName>
    <definedName name="ImprimeSaldo">'[38]Região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[18]Franqueado!#REF!</definedName>
    <definedName name="int" localSheetId="2">[0]!___p1</definedName>
    <definedName name="int" localSheetId="5">[0]!___p1</definedName>
    <definedName name="int">[0]!___p1</definedName>
    <definedName name="inter" hidden="1">{"'Janeiro'!$A$1:$I$153"}</definedName>
    <definedName name="internacional" localSheetId="2">[0]!___p1</definedName>
    <definedName name="internacional" localSheetId="5">[0]!___p1</definedName>
    <definedName name="internacional">[0]!___p1</definedName>
    <definedName name="Internet" localSheetId="2">[13]!_p1</definedName>
    <definedName name="Internet" localSheetId="5">[13]!_p1</definedName>
    <definedName name="Internet">[13]!_p1</definedName>
    <definedName name="ioht" localSheetId="2">[0]!____p1</definedName>
    <definedName name="ioht" localSheetId="5">[0]!____p1</definedName>
    <definedName name="ioht">[0]!____p1</definedName>
    <definedName name="IPI">#REF!</definedName>
    <definedName name="istoe">#REF!</definedName>
    <definedName name="it" localSheetId="2">[0]!_p1</definedName>
    <definedName name="it" localSheetId="5">[0]!_p1</definedName>
    <definedName name="it">[0]!_p1</definedName>
    <definedName name="ITA" localSheetId="2">[0]!_p1</definedName>
    <definedName name="ITA" localSheetId="5">[0]!_p1</definedName>
    <definedName name="ITA">[0]!_p1</definedName>
    <definedName name="itau" localSheetId="2">[0]!_p1</definedName>
    <definedName name="itau" localSheetId="5">[0]!_p1</definedName>
    <definedName name="itau">[0]!_p1</definedName>
    <definedName name="ITEM" localSheetId="2">[0]!_p1</definedName>
    <definedName name="ITEM" localSheetId="5">[0]!_p1</definedName>
    <definedName name="ITEM">[0]!_p1</definedName>
    <definedName name="jake" localSheetId="2">[9]!_p1</definedName>
    <definedName name="jake" localSheetId="5">[9]!_p1</definedName>
    <definedName name="jake">[9]!_p1</definedName>
    <definedName name="Jan_Estim">#REF!</definedName>
    <definedName name="JCBN" localSheetId="2">[9]!_xlbgnm.p1</definedName>
    <definedName name="JCBN" localSheetId="5">[9]!_xlbgnm.p1</definedName>
    <definedName name="JCBN">[9]!_xlbgnm.p1</definedName>
    <definedName name="jhjshjd" localSheetId="2">[0]!__p1</definedName>
    <definedName name="jhjshjd" localSheetId="5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2">[5]!____p1</definedName>
    <definedName name="jjkjk" localSheetId="5">[5]!____p1</definedName>
    <definedName name="jjkjk">[5]!____p1</definedName>
    <definedName name="jn" localSheetId="2">[13]!_p1</definedName>
    <definedName name="jn" localSheetId="5">[13]!_p1</definedName>
    <definedName name="jn">[13]!_p1</definedName>
    <definedName name="JO" localSheetId="2">[13]!_p1</definedName>
    <definedName name="JO" localSheetId="5">[13]!_p1</definedName>
    <definedName name="JO">[13]!_p1</definedName>
    <definedName name="JOR" localSheetId="2">[0]!_p1</definedName>
    <definedName name="JOR" localSheetId="5">[0]!_p1</definedName>
    <definedName name="JOR">[0]!_p1</definedName>
    <definedName name="jormo" localSheetId="2">[0]!___p1</definedName>
    <definedName name="jormo" localSheetId="5">[0]!___p1</definedName>
    <definedName name="jormo">[0]!___p1</definedName>
    <definedName name="jornal">[32]capa!$A$1:$A$2</definedName>
    <definedName name="Jornal2" localSheetId="2">[0]!___p1</definedName>
    <definedName name="Jornal2" localSheetId="5">[0]!___p1</definedName>
    <definedName name="Jornal2">[0]!___p1</definedName>
    <definedName name="JPG" localSheetId="2">[0]!___p1</definedName>
    <definedName name="JPG" localSheetId="5">[0]!___p1</definedName>
    <definedName name="JPG">[0]!___p1</definedName>
    <definedName name="jrescisão" hidden="1">{"'crono'!$U$12:$W$20"}</definedName>
    <definedName name="JrNov" localSheetId="2">[0]!_p1</definedName>
    <definedName name="JrNov" localSheetId="5">[0]!_p1</definedName>
    <definedName name="JrNov">[0]!_p1</definedName>
    <definedName name="k" localSheetId="2">[0]!_p1</definedName>
    <definedName name="k" localSheetId="5">[0]!_p1</definedName>
    <definedName name="k">[0]!_p1</definedName>
    <definedName name="kellogg">#REF!</definedName>
    <definedName name="KJ" localSheetId="2">[0]!_p1</definedName>
    <definedName name="KJ" localSheetId="5">[0]!_p1</definedName>
    <definedName name="KJ">[0]!_p1</definedName>
    <definedName name="kjkj" localSheetId="2">[0]!___p1</definedName>
    <definedName name="kjkj" localSheetId="5">[0]!___p1</definedName>
    <definedName name="kjkj">[0]!___p1</definedName>
    <definedName name="kjkjç" localSheetId="2">[0]!__p1</definedName>
    <definedName name="kjkjç" localSheetId="5">[0]!__p1</definedName>
    <definedName name="kjkjç">[0]!__p1</definedName>
    <definedName name="KKK" localSheetId="2">[13]!_p1</definedName>
    <definedName name="KKK" localSheetId="5">[13]!_p1</definedName>
    <definedName name="KKK">[13]!_p1</definedName>
    <definedName name="KKS">'[17]Pen M AS ABC 25+RJ1'!#REF!</definedName>
    <definedName name="kyukil" localSheetId="2">[5]!____p1</definedName>
    <definedName name="kyukil" localSheetId="5">[5]!____p1</definedName>
    <definedName name="kyukil">[5]!____p1</definedName>
    <definedName name="Last_Date_Of_Revision" localSheetId="2">OFFSET([5]!File_Name,0,4,1,1)</definedName>
    <definedName name="Last_Date_Of_Revision" localSheetId="5">OFFSET([5]!File_Name,0,4,1,1)</definedName>
    <definedName name="Last_Date_Of_Revision">OFFSET([5]!File_Name,0,4,1,1)</definedName>
    <definedName name="ld" hidden="1">#REF!</definedName>
    <definedName name="Leasing">#REF!</definedName>
    <definedName name="LEV">'[17]Pen M AS ABC 25+RJ1'!#REF!</definedName>
    <definedName name="Limite" localSheetId="2">[0]!___p1</definedName>
    <definedName name="Limite" localSheetId="5">[0]!___p1</definedName>
    <definedName name="Limite">[0]!___p1</definedName>
    <definedName name="Limite1" localSheetId="2">[0]!____p1</definedName>
    <definedName name="Limite1" localSheetId="5">[0]!____p1</definedName>
    <definedName name="Limite1">[0]!____p1</definedName>
    <definedName name="limite2" localSheetId="2">[0]!___p1</definedName>
    <definedName name="limite2" localSheetId="5">[0]!___p1</definedName>
    <definedName name="limite2">[0]!___p1</definedName>
    <definedName name="LIMITE3" localSheetId="2">[0]!___p1</definedName>
    <definedName name="LIMITE3" localSheetId="5">[0]!___p1</definedName>
    <definedName name="LIMITE3">[0]!___p1</definedName>
    <definedName name="limiteee" localSheetId="2">[0]!__p1</definedName>
    <definedName name="limiteee" localSheetId="5">[0]!__p1</definedName>
    <definedName name="limiteee">[0]!__p1</definedName>
    <definedName name="Links" localSheetId="2">OFFSET([5]!File_Name,0,4,1,1)</definedName>
    <definedName name="Links" localSheetId="5">OFFSET([5]!File_Name,0,4,1,1)</definedName>
    <definedName name="Links">OFFSET([5]!File_Name,0,4,1,1)</definedName>
    <definedName name="Lista">#REF!</definedName>
    <definedName name="lk" localSheetId="2">[0]!___p1</definedName>
    <definedName name="lk" localSheetId="5">[0]!___p1</definedName>
    <definedName name="lk">[0]!___p1</definedName>
    <definedName name="lkj" localSheetId="2">[0]!___p1</definedName>
    <definedName name="lkj" localSheetId="5">[0]!___p1</definedName>
    <definedName name="lkj">[0]!___p1</definedName>
    <definedName name="llll" localSheetId="2">[0]!___p1</definedName>
    <definedName name="llll" localSheetId="5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2">[0]!___p1</definedName>
    <definedName name="lm" localSheetId="5">[0]!___p1</definedName>
    <definedName name="lm">[0]!___p1</definedName>
    <definedName name="LOC">#REF!</definedName>
    <definedName name="LOCAIS_VIVO" localSheetId="2">[0]!_p1</definedName>
    <definedName name="LOCAIS_VIVO" localSheetId="5">[0]!_p1</definedName>
    <definedName name="LOCAIS_VIVO">[0]!_p1</definedName>
    <definedName name="local" localSheetId="2">[0]!___p1</definedName>
    <definedName name="local" localSheetId="5">[0]!___p1</definedName>
    <definedName name="local">[0]!___p1</definedName>
    <definedName name="LOCAL2" localSheetId="2">[0]!___p1</definedName>
    <definedName name="LOCAL2" localSheetId="5">[0]!___p1</definedName>
    <definedName name="LOCAL2">[0]!___p1</definedName>
    <definedName name="localana" localSheetId="2">[0]!_p1</definedName>
    <definedName name="localana" localSheetId="5">[0]!_p1</definedName>
    <definedName name="localana">[0]!_p1</definedName>
    <definedName name="lov" localSheetId="2">[0]!___p1</definedName>
    <definedName name="lov" localSheetId="5">[0]!___p1</definedName>
    <definedName name="lov">[0]!___p1</definedName>
    <definedName name="LOVAIS_VIVO_OK" localSheetId="2">[0]!_p1</definedName>
    <definedName name="LOVAIS_VIVO_OK" localSheetId="5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[28]CADASTRO!$A$2:$A$73</definedName>
    <definedName name="LTR">#REF!</definedName>
    <definedName name="luciana" localSheetId="2">[0]!_p1</definedName>
    <definedName name="luciana" localSheetId="5">[0]!_p1</definedName>
    <definedName name="luciana">[0]!_p1</definedName>
    <definedName name="lula" localSheetId="2">OFFSET([5]!File_Name,0,4,1,1)</definedName>
    <definedName name="lula" localSheetId="5">OFFSET([5]!File_Name,0,4,1,1)</definedName>
    <definedName name="lula">OFFSET([5]!File_Name,0,4,1,1)</definedName>
    <definedName name="M" localSheetId="2">[0]!___p1</definedName>
    <definedName name="M" localSheetId="5">[0]!___p1</definedName>
    <definedName name="M">[0]!___p1</definedName>
    <definedName name="m2_TOTAL">'[17]Pen M AS ABC 25+RJ1'!#REF!</definedName>
    <definedName name="ma" localSheetId="2">OFFSET([5]!File_Name,0,4,1,1)</definedName>
    <definedName name="ma" localSheetId="5">OFFSET([5]!File_Name,0,4,1,1)</definedName>
    <definedName name="ma">OFFSET([5]!File_Name,0,4,1,1)</definedName>
    <definedName name="MACRO">#REF!</definedName>
    <definedName name="Mag" localSheetId="2">[0]!__p1</definedName>
    <definedName name="Mag" localSheetId="5">[0]!__p1</definedName>
    <definedName name="Mag">[0]!__p1</definedName>
    <definedName name="MajorHeader">#REF!</definedName>
    <definedName name="mam" localSheetId="2">[0]!_p1</definedName>
    <definedName name="mam" localSheetId="5">[0]!_p1</definedName>
    <definedName name="mam">[0]!_p1</definedName>
    <definedName name="MAN">[39]Menu!#REF!</definedName>
    <definedName name="manequim">#REF!</definedName>
    <definedName name="MANNUM">[39]Menu!#REF!</definedName>
    <definedName name="mar" localSheetId="2">[0]!_p1</definedName>
    <definedName name="mar" localSheetId="5">[0]!_p1</definedName>
    <definedName name="mar">[0]!_p1</definedName>
    <definedName name="maranhai" localSheetId="2">[0]!_p1</definedName>
    <definedName name="maranhai" localSheetId="5">[0]!_p1</definedName>
    <definedName name="maranhai">[0]!_p1</definedName>
    <definedName name="MARC">#REF!</definedName>
    <definedName name="marce" localSheetId="2">[0]!____p1</definedName>
    <definedName name="marce" localSheetId="5">[0]!____p1</definedName>
    <definedName name="marce">[0]!____p1</definedName>
    <definedName name="marco" localSheetId="2">[9]!_xlbgnm.p1</definedName>
    <definedName name="marco" localSheetId="5">[9]!_xlbgnm.p1</definedName>
    <definedName name="marco">[9]!_xlbgnm.p1</definedName>
    <definedName name="março" localSheetId="2">[9]!_xlbgnm.p1</definedName>
    <definedName name="março" localSheetId="5">[9]!_xlbgnm.p1</definedName>
    <definedName name="março">[9]!_xlbgnm.p1</definedName>
    <definedName name="maria" localSheetId="2">[0]!_p1</definedName>
    <definedName name="maria" localSheetId="5">[0]!_p1</definedName>
    <definedName name="maria">[0]!_p1</definedName>
    <definedName name="marieclaire">#REF!</definedName>
    <definedName name="marin" localSheetId="2">[0]!_p1</definedName>
    <definedName name="marin" localSheetId="5">[0]!_p1</definedName>
    <definedName name="marin">[0]!_p1</definedName>
    <definedName name="mark">[40]GREG1!#REF!</definedName>
    <definedName name="marketing">[40]GREG1!#REF!</definedName>
    <definedName name="Marylena">#REF!</definedName>
    <definedName name="matnum">[39]Menu!#REF!</definedName>
    <definedName name="MATNUN">[39]Menu!#REF!</definedName>
    <definedName name="MATRIZ" localSheetId="2">[5]!____p1</definedName>
    <definedName name="MATRIZ" localSheetId="5">[5]!____p1</definedName>
    <definedName name="MATRIZ">[5]!____p1</definedName>
    <definedName name="max" localSheetId="2">[0]!_p1</definedName>
    <definedName name="max" localSheetId="5">[0]!_p1</definedName>
    <definedName name="max">[0]!_p1</definedName>
    <definedName name="mba" localSheetId="2">[0]!___p1</definedName>
    <definedName name="mba" localSheetId="5">[0]!___p1</definedName>
    <definedName name="mba">[0]!___p1</definedName>
    <definedName name="mbinda" localSheetId="2">[0]!___p1</definedName>
    <definedName name="mbinda" localSheetId="5">[0]!___p1</definedName>
    <definedName name="mbinda">[0]!___p1</definedName>
    <definedName name="me" localSheetId="2">[5]!____p1</definedName>
    <definedName name="me" localSheetId="5">[5]!____p1</definedName>
    <definedName name="me">[5]!____p1</definedName>
    <definedName name="media">[40]GREG1!#REF!</definedName>
    <definedName name="Merca">#REF!</definedName>
    <definedName name="merchan" hidden="1">#REF!</definedName>
    <definedName name="MES">#REF!</definedName>
    <definedName name="MES_ACOMPANHAMENTO">[21]Mapa!$D$4</definedName>
    <definedName name="MES_ATUAL">#REF!</definedName>
    <definedName name="Mes_Processamento">[29]PRINCIPAL!$C$5</definedName>
    <definedName name="Mes_Real">#REF!</definedName>
    <definedName name="mesant">[15]PRINCIPAL!$H$2</definedName>
    <definedName name="MesCalc">#REF!</definedName>
    <definedName name="Meses">[41]calendario!$A$35:$G$40,[41]calendario!$I$35:$O$40,[41]calendario!$Q$35:$W$40,[41]calendario!$A$26:$G$31,[41]calendario!$I$26:$O$31,[41]calendario!$Q$26:$W$31,[41]calendario!$A$17:$G$22,[41]calendario!$I$17:$O$22,[41]calendario!$Q$17:$W$22,[41]calendario!$Q$8:$W$13,[41]calendario!$I$8:$O$13,[41]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2">[9]!_p1</definedName>
    <definedName name="mmmm" localSheetId="5">[9]!_p1</definedName>
    <definedName name="mmmm">[9]!_p1</definedName>
    <definedName name="mnml" localSheetId="2">[0]!___p1</definedName>
    <definedName name="mnml" localSheetId="5">[0]!___p1</definedName>
    <definedName name="mnml">[0]!___p1</definedName>
    <definedName name="mob" localSheetId="2">[0]!_p1</definedName>
    <definedName name="mob" localSheetId="5">[0]!_p1</definedName>
    <definedName name="mob">[0]!_p1</definedName>
    <definedName name="Mobiliário">#REF!</definedName>
    <definedName name="MOC">[10]MOC!$A$6:$AU$50</definedName>
    <definedName name="modamoldes">#REF!</definedName>
    <definedName name="MODELO" localSheetId="2">[9]!_xlbgnm.p1</definedName>
    <definedName name="MODELO" localSheetId="5">[9]!_xlbgnm.p1</definedName>
    <definedName name="MODELO">[9]!_xlbgnm.p1</definedName>
    <definedName name="Moeda">#REF!</definedName>
    <definedName name="mojoiji" localSheetId="2">[0]!___p1</definedName>
    <definedName name="mojoiji" localSheetId="5">[0]!___p1</definedName>
    <definedName name="mojoiji">[0]!___p1</definedName>
    <definedName name="monique" localSheetId="2">[0]!____p1</definedName>
    <definedName name="monique" localSheetId="5">[0]!____p1</definedName>
    <definedName name="monique">[0]!____p1</definedName>
    <definedName name="Mot">#REF!</definedName>
    <definedName name="motivo">#REF!</definedName>
    <definedName name="MOTIVO1">#REF!</definedName>
    <definedName name="MRC" localSheetId="2">[0]!___p1</definedName>
    <definedName name="MRC" localSheetId="5">[0]!___p1</definedName>
    <definedName name="MRC">[0]!___p1</definedName>
    <definedName name="MUB" localSheetId="2">[13]!_p1</definedName>
    <definedName name="MUB" localSheetId="5">[13]!_p1</definedName>
    <definedName name="MUB">[13]!_p1</definedName>
    <definedName name="Muda_Cor" localSheetId="2">[35]!Muda_Cor</definedName>
    <definedName name="Muda_Cor" localSheetId="5">[35]!Muda_Cor</definedName>
    <definedName name="Muda_Cor">[35]!Muda_Cor</definedName>
    <definedName name="n" localSheetId="2">[0]!_p1</definedName>
    <definedName name="n" localSheetId="5">[0]!_p1</definedName>
    <definedName name="n">[0]!_p1</definedName>
    <definedName name="naãsodvmsapnvew" localSheetId="2">[9]!_p1</definedName>
    <definedName name="naãsodvmsapnvew" localSheetId="5">[9]!_p1</definedName>
    <definedName name="naãsodvmsapnvew">[9]!_p1</definedName>
    <definedName name="não" localSheetId="2">[9]!_xlbgnm.p1</definedName>
    <definedName name="não" localSheetId="5">[9]!_xlbgnm.p1</definedName>
    <definedName name="não">[9]!_xlbgnm.p1</definedName>
    <definedName name="não1" localSheetId="2">[9]!_xlbgnm.p1</definedName>
    <definedName name="não1" localSheetId="5">[9]!_xlbgnm.p1</definedName>
    <definedName name="não1">[9]!_xlbgnm.p1</definedName>
    <definedName name="negociação" localSheetId="2">[5]!_p1</definedName>
    <definedName name="negociação" localSheetId="5">[5]!_p1</definedName>
    <definedName name="negociação">[5]!_p1</definedName>
    <definedName name="nEW">#REF!</definedName>
    <definedName name="News">#REF!</definedName>
    <definedName name="newspaper" localSheetId="2">[5]!_p1</definedName>
    <definedName name="newspaper" localSheetId="5">[5]!_p1</definedName>
    <definedName name="newspaper">[5]!_p1</definedName>
    <definedName name="ngghjhdfzsnmhsfngfnj" localSheetId="2">[0]!___p1</definedName>
    <definedName name="ngghjhdfzsnmhsfngfnj" localSheetId="5">[0]!___p1</definedName>
    <definedName name="ngghjhdfzsnmhsfngfnj">[0]!___p1</definedName>
    <definedName name="NMBHJ" localSheetId="2">[0]!__p1</definedName>
    <definedName name="NMBHJ" localSheetId="5">[0]!__p1</definedName>
    <definedName name="NMBHJ">[0]!__p1</definedName>
    <definedName name="no" localSheetId="2">OFFSET([5]!File_Name,0,5,1,1)</definedName>
    <definedName name="no" localSheetId="5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2">[9]!_xlbgnm.p1</definedName>
    <definedName name="NONO" localSheetId="5">[9]!_xlbgnm.p1</definedName>
    <definedName name="NONO">[9]!_xlbgnm.p1</definedName>
    <definedName name="NONO1" localSheetId="2">[9]!_xlbgnm.p1</definedName>
    <definedName name="NONO1" localSheetId="5">[9]!_xlbgnm.p1</definedName>
    <definedName name="NONO1">[9]!_xlbgnm.p1</definedName>
    <definedName name="North">'[42]Budget Coca-Cola'!#REF!</definedName>
    <definedName name="NOV" localSheetId="2">[0]!_p1</definedName>
    <definedName name="NOV" localSheetId="5">[0]!_p1</definedName>
    <definedName name="NOV">[0]!_p1</definedName>
    <definedName name="nova" localSheetId="2">[0]!___p1</definedName>
    <definedName name="nova" localSheetId="5">[0]!___p1</definedName>
    <definedName name="nova">[0]!___p1</definedName>
    <definedName name="novembro" localSheetId="2">[9]!_xlbgnm.p1</definedName>
    <definedName name="novembro" localSheetId="5">[9]!_xlbgnm.p1</definedName>
    <definedName name="novembro">[9]!_xlbgnm.p1</definedName>
    <definedName name="novo">#REF!</definedName>
    <definedName name="NS">#REF!</definedName>
    <definedName name="nu" localSheetId="2">OFFSET([5]!File_Name,0,1,1,1)</definedName>
    <definedName name="nu" localSheetId="5">OFFSET([5]!File_Name,0,1,1,1)</definedName>
    <definedName name="nu">OFFSET([5]!File_Name,0,1,1,1)</definedName>
    <definedName name="num" localSheetId="2">OFFSET([5]!File_Name,0,3,1,1)</definedName>
    <definedName name="num" localSheetId="5">OFFSET([5]!File_Name,0,3,1,1)</definedName>
    <definedName name="num">OFFSET([5]!File_Name,0,3,1,1)</definedName>
    <definedName name="Number_Of_Sheets" localSheetId="2">OFFSET([5]!File_Name,0,1,1,1)</definedName>
    <definedName name="Number_Of_Sheets" localSheetId="5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2">[0]!___p1</definedName>
    <definedName name="o" localSheetId="5">[0]!___p1</definedName>
    <definedName name="o">[0]!___p1</definedName>
    <definedName name="Obj_Dez97">#REF!</definedName>
    <definedName name="OBZ" hidden="1">{#N/A,#N/A,FALSE,"ROTINA";#N/A,#N/A,FALSE,"ITENS";#N/A,#N/A,FALSE,"ACOMP"}</definedName>
    <definedName name="OD" localSheetId="2">[0]!_p1</definedName>
    <definedName name="OD" localSheetId="5">[0]!_p1</definedName>
    <definedName name="OD">[0]!_p1</definedName>
    <definedName name="oi" localSheetId="2">[0]!_p1</definedName>
    <definedName name="oi" localSheetId="5">[0]!_p1</definedName>
    <definedName name="oi">[0]!_p1</definedName>
    <definedName name="oireitnfrjrf" localSheetId="2">[9]!_xlbgnm.p1</definedName>
    <definedName name="oireitnfrjrf" localSheetId="5">[9]!_xlbgnm.p1</definedName>
    <definedName name="oireitnfrjrf">[9]!_xlbgnm.p1</definedName>
    <definedName name="ok">#REF!</definedName>
    <definedName name="OLI">OFFSET([13]!hh,0,4,1,1)</definedName>
    <definedName name="online">#REF!</definedName>
    <definedName name="op" localSheetId="2">[0]!___p1</definedName>
    <definedName name="op" localSheetId="5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2">OFFSET([5]!File_Name,0,6,1,1)</definedName>
    <definedName name="Other" localSheetId="5">OFFSET([5]!File_Name,0,6,1,1)</definedName>
    <definedName name="Other">OFFSET([5]!File_Name,0,6,1,1)</definedName>
    <definedName name="OUT" localSheetId="2">[0]!___p1</definedName>
    <definedName name="OUT" localSheetId="5">[0]!___p1</definedName>
    <definedName name="OUT">[0]!___p1</definedName>
    <definedName name="Out_96">'[33]Resumo por P'!$J$27</definedName>
    <definedName name="outdoor" localSheetId="2">[0]!_p1</definedName>
    <definedName name="outdoor" localSheetId="5">[0]!_p1</definedName>
    <definedName name="outdoor">[0]!_p1</definedName>
    <definedName name="outdoor1">#REF!</definedName>
    <definedName name="outdoro" localSheetId="2">[0]!_p1</definedName>
    <definedName name="outdoro" localSheetId="5">[0]!_p1</definedName>
    <definedName name="outdoro">[0]!_p1</definedName>
    <definedName name="OUTDR" localSheetId="2">[0]!_p1</definedName>
    <definedName name="OUTDR" localSheetId="5">[0]!_p1</definedName>
    <definedName name="OUTDR">[0]!_p1</definedName>
    <definedName name="outu" localSheetId="2">[0]!__p1</definedName>
    <definedName name="outu" localSheetId="5">[0]!__p1</definedName>
    <definedName name="outu">[0]!__p1</definedName>
    <definedName name="Outubro" localSheetId="2">[5]!____p1</definedName>
    <definedName name="Outubro" localSheetId="5">[5]!____p1</definedName>
    <definedName name="Outubro">[5]!____p1</definedName>
    <definedName name="oy" localSheetId="2">[5]!____p1</definedName>
    <definedName name="oy" localSheetId="5">[5]!____p1</definedName>
    <definedName name="oy">[5]!____p1</definedName>
    <definedName name="p" localSheetId="2">[0]!_p1</definedName>
    <definedName name="p" localSheetId="5">[0]!_p1</definedName>
    <definedName name="p">[0]!_p1</definedName>
    <definedName name="p13.Bk_Depn_Schedule">#REF!</definedName>
    <definedName name="PA" localSheetId="2">[0]!_p1</definedName>
    <definedName name="PA" localSheetId="5">[0]!_p1</definedName>
    <definedName name="PA">[0]!_p1</definedName>
    <definedName name="pag">#REF!</definedName>
    <definedName name="Papel">[43]Premissas!$E$15</definedName>
    <definedName name="parrrr" localSheetId="2">[0]!___p1</definedName>
    <definedName name="parrrr" localSheetId="5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2">[0]!_p1</definedName>
    <definedName name="PATY" localSheetId="5">[0]!_p1</definedName>
    <definedName name="PATY">[0]!_p1</definedName>
    <definedName name="PAUTA">#REF!</definedName>
    <definedName name="PD">'[20]Ranking Geral - Mês'!$A$3:$G$353</definedName>
    <definedName name="pe" localSheetId="2">[5]!____p1</definedName>
    <definedName name="pe" localSheetId="5">[5]!____p1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2">[13]!_p1</definedName>
    <definedName name="perfil" localSheetId="5">[13]!_p1</definedName>
    <definedName name="perfil">[13]!_p1</definedName>
    <definedName name="perfilglobo">#REF!</definedName>
    <definedName name="peso">'[44]Rotativo RSE'!$M$1:$N$11</definedName>
    <definedName name="pig">#REF!</definedName>
    <definedName name="pkyt" localSheetId="2">[0]!____p1</definedName>
    <definedName name="pkyt" localSheetId="5">[0]!____p1</definedName>
    <definedName name="pkyt">[0]!____p1</definedName>
    <definedName name="plam" localSheetId="2">[0]!___p1</definedName>
    <definedName name="plam" localSheetId="5">[0]!___p1</definedName>
    <definedName name="plam">[0]!___p1</definedName>
    <definedName name="plan" localSheetId="2">[0]!___p1</definedName>
    <definedName name="plan" localSheetId="5">[0]!___p1</definedName>
    <definedName name="plan">[0]!___p1</definedName>
    <definedName name="PLAN_A6874CA2_7E1A_11d2_8615_006097CC7F35">#REF!</definedName>
    <definedName name="PLAN_BRANDFX">#REF!</definedName>
    <definedName name="Planilha" localSheetId="2">[9]!_xlbgnm.p1</definedName>
    <definedName name="Planilha" localSheetId="5">[9]!_xlbgnm.p1</definedName>
    <definedName name="Planilha">[9]!_xlbgnm.p1</definedName>
    <definedName name="playboy">#REF!</definedName>
    <definedName name="plplf" localSheetId="2">[5]!____p1</definedName>
    <definedName name="plplf" localSheetId="5">[5]!____p1</definedName>
    <definedName name="plplf">[5]!____p1</definedName>
    <definedName name="po">#REF!</definedName>
    <definedName name="Pontos___Email">#REF!</definedName>
    <definedName name="popopo">#REF!</definedName>
    <definedName name="porto" localSheetId="2">[0]!_p1</definedName>
    <definedName name="porto" localSheetId="5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[45]Empresas!$B$1:$B$3</definedName>
    <definedName name="Processos">#REF!</definedName>
    <definedName name="prog.TV" hidden="1">{"'crono'!$U$12:$W$20"}</definedName>
    <definedName name="Progr.Base">#REF!</definedName>
    <definedName name="PROGR.SP">[32]capa!$A$1:$A$2</definedName>
    <definedName name="Projetos" hidden="1">{#N/A,#N/A,FALSE,"ROTINA";#N/A,#N/A,FALSE,"ITENS";#N/A,#N/A,FALSE,"ACOMP"}</definedName>
    <definedName name="Propaganda">[18]Franqueado!#REF!</definedName>
    <definedName name="PRP">[16]PRP!$A$6:$AV$50</definedName>
    <definedName name="PTNR">'[17]Pen M AS ABC 25+RJ1'!#REF!</definedName>
    <definedName name="q" localSheetId="2">[0]!__p1</definedName>
    <definedName name="q" localSheetId="5">[0]!__p1</definedName>
    <definedName name="q">[0]!__p1</definedName>
    <definedName name="QAQA">'[17]Pen M AS ABC 25+RJ1'!#REF!</definedName>
    <definedName name="QQ" localSheetId="2">[0]!_p1</definedName>
    <definedName name="QQ" localSheetId="5">[0]!_p1</definedName>
    <definedName name="QQ">[0]!_p1</definedName>
    <definedName name="qqq" localSheetId="2">[0]!___p1</definedName>
    <definedName name="qqq" localSheetId="5">[0]!___p1</definedName>
    <definedName name="qqq">[0]!___p1</definedName>
    <definedName name="qqqqqqqqq" localSheetId="2">[0]!____p1</definedName>
    <definedName name="qqqqqqqqq" localSheetId="5">[0]!____p1</definedName>
    <definedName name="qqqqqqqqq">[0]!____p1</definedName>
    <definedName name="QSFSADFSADFGSDG" localSheetId="2">[9]!_xlbgnm.p1</definedName>
    <definedName name="QSFSADFSADFGSDG" localSheetId="5">[9]!_xlbgnm.p1</definedName>
    <definedName name="QSFSADFSADFGSDG">[9]!_xlbgnm.p1</definedName>
    <definedName name="Qtde_páginas">[43]Premissas!$D$13</definedName>
    <definedName name="QUATRO">#REF!</definedName>
    <definedName name="QWE" localSheetId="2">[0]!_p1</definedName>
    <definedName name="QWE" localSheetId="5">[0]!_p1</definedName>
    <definedName name="QWE">[0]!_p1</definedName>
    <definedName name="RA">#REF!</definedName>
    <definedName name="rad">[32]capa!$A$1:$A$2</definedName>
    <definedName name="rADIO" localSheetId="2">[0]!_p1</definedName>
    <definedName name="rADIO" localSheetId="5">[0]!_p1</definedName>
    <definedName name="rADIO">[0]!_p1</definedName>
    <definedName name="Rádio" localSheetId="2">[0]!____p1</definedName>
    <definedName name="Rádio" localSheetId="5">[0]!____p1</definedName>
    <definedName name="Rádio">[0]!____p1</definedName>
    <definedName name="RÁDIO_PROGRAMAÇÃO_RECOMENDADA_60">#REF!</definedName>
    <definedName name="Rádio1" localSheetId="2">[5]!____p1</definedName>
    <definedName name="Rádio1" localSheetId="5">[5]!____p1</definedName>
    <definedName name="Rádio1">[5]!____p1</definedName>
    <definedName name="radio2" localSheetId="2">[0]!___p1</definedName>
    <definedName name="radio2" localSheetId="5">[0]!___p1</definedName>
    <definedName name="radio2">[0]!___p1</definedName>
    <definedName name="radio3" localSheetId="2">[0]!____p1</definedName>
    <definedName name="radio3" localSheetId="5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2">[0]!____p1</definedName>
    <definedName name="RANKING" localSheetId="5">[0]!____p1</definedName>
    <definedName name="RANKING">[0]!____p1</definedName>
    <definedName name="RANKKK" localSheetId="2">[0]!____p1</definedName>
    <definedName name="RANKKK" localSheetId="5">[0]!____p1</definedName>
    <definedName name="RANKKK">[0]!____p1</definedName>
    <definedName name="RAP">#REF!</definedName>
    <definedName name="rd" localSheetId="2">[0]!___p1</definedName>
    <definedName name="rd" localSheetId="5">[0]!___p1</definedName>
    <definedName name="rd">[0]!___p1</definedName>
    <definedName name="re" localSheetId="2">[5]!____p1</definedName>
    <definedName name="re" localSheetId="5">[5]!____p1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 localSheetId="2">[0]!_p1</definedName>
    <definedName name="REC" localSheetId="5">[0]!_p1</definedName>
    <definedName name="REC">[0]!_p1</definedName>
    <definedName name="record" localSheetId="2">[0]!___p1</definedName>
    <definedName name="record" localSheetId="5">[0]!___p1</definedName>
    <definedName name="record">[0]!___p1</definedName>
    <definedName name="red" localSheetId="2">[0]!___p1</definedName>
    <definedName name="red" localSheetId="5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2">[0]!___p1</definedName>
    <definedName name="REL.LOCAIS" localSheetId="5">[0]!___p1</definedName>
    <definedName name="REL.LOCAIS">[0]!___p1</definedName>
    <definedName name="RELAÇÃO">'[20]Ranking por Filial - Mês'!$E$3</definedName>
    <definedName name="Renda">#REF!</definedName>
    <definedName name="renew">#REF!</definedName>
    <definedName name="reqs" localSheetId="2">[0]!___p1</definedName>
    <definedName name="reqs" localSheetId="5">[0]!___p1</definedName>
    <definedName name="reqs">[0]!___p1</definedName>
    <definedName name="RES.PEREIRA" localSheetId="2">[0]!___p1</definedName>
    <definedName name="RES.PEREIRA" localSheetId="5">[0]!___p1</definedName>
    <definedName name="RES.PEREIRA">[0]!___p1</definedName>
    <definedName name="resumo" localSheetId="2">[0]!___p1</definedName>
    <definedName name="resumo" localSheetId="5">[0]!___p1</definedName>
    <definedName name="resumo">[0]!___p1</definedName>
    <definedName name="Resumo_Geral">#REF!</definedName>
    <definedName name="Resumo_OD_MU">#REF!</definedName>
    <definedName name="rev" localSheetId="2" hidden="1">[46]!_________p1</definedName>
    <definedName name="rev" localSheetId="5" hidden="1">[46]!_________p1</definedName>
    <definedName name="rev" hidden="1">[46]!_________p1</definedName>
    <definedName name="revfundo">#REF!</definedName>
    <definedName name="revista" localSheetId="2">[0]!____p1</definedName>
    <definedName name="revista" localSheetId="5">[0]!____p1</definedName>
    <definedName name="revista">[0]!____p1</definedName>
    <definedName name="revistafraglobal">#REF!</definedName>
    <definedName name="revistas">[47]plamarc!#REF!</definedName>
    <definedName name="REW" localSheetId="2">[0]!___p1</definedName>
    <definedName name="REW" localSheetId="5">[0]!___p1</definedName>
    <definedName name="REW">[0]!___p1</definedName>
    <definedName name="RIB">[16]RIB!$A$6:$AV$50</definedName>
    <definedName name="rio" localSheetId="2">[0]!___p1</definedName>
    <definedName name="rio" localSheetId="5">[0]!___p1</definedName>
    <definedName name="rio">[0]!___p1</definedName>
    <definedName name="RJ">[16]RJ!$A$6:$AV$50</definedName>
    <definedName name="rodoviárias" localSheetId="2">[5]!____p1</definedName>
    <definedName name="rodoviárias" localSheetId="5">[5]!____p1</definedName>
    <definedName name="rodoviárias">[5]!____p1</definedName>
    <definedName name="Royalties">[18]Franqueado!#REF!</definedName>
    <definedName name="rr" localSheetId="2">[0]!___p1</definedName>
    <definedName name="rr" localSheetId="5">[0]!___p1</definedName>
    <definedName name="rr">[0]!___p1</definedName>
    <definedName name="rrr" localSheetId="2">[0]!___p1</definedName>
    <definedName name="rrr" localSheetId="5">[0]!___p1</definedName>
    <definedName name="rrr">[0]!___p1</definedName>
    <definedName name="rrrr" localSheetId="2">[0]!___p1</definedName>
    <definedName name="rrrr" localSheetId="5">[0]!___p1</definedName>
    <definedName name="rrrr">[0]!___p1</definedName>
    <definedName name="rrrrrrrrr" localSheetId="2">[9]!_xlbgnm.p1</definedName>
    <definedName name="rrrrrrrrr" localSheetId="5">[9]!_xlbgnm.p1</definedName>
    <definedName name="rrrrrrrrr">[9]!_xlbgnm.p1</definedName>
    <definedName name="RS" localSheetId="2">[0]!_p1</definedName>
    <definedName name="RS" localSheetId="5">[0]!_p1</definedName>
    <definedName name="RS">[0]!_p1</definedName>
    <definedName name="RV" localSheetId="2">[0]!___p1</definedName>
    <definedName name="RV" localSheetId="5">[0]!___p1</definedName>
    <definedName name="RV">[0]!___p1</definedName>
    <definedName name="s" localSheetId="2">[0]!___p1</definedName>
    <definedName name="s" localSheetId="5">[0]!___p1</definedName>
    <definedName name="s">[0]!___p1</definedName>
    <definedName name="SA" localSheetId="2">[0]!_p1</definedName>
    <definedName name="SA" localSheetId="5">[0]!_p1</definedName>
    <definedName name="SA">[0]!_p1</definedName>
    <definedName name="sad" localSheetId="2">[0]!_p1</definedName>
    <definedName name="sad" localSheetId="5">[0]!_p1</definedName>
    <definedName name="sad">[0]!_p1</definedName>
    <definedName name="SAL" localSheetId="2">[0]!___p1</definedName>
    <definedName name="SAL" localSheetId="5">[0]!___p1</definedName>
    <definedName name="SAL">[0]!___p1</definedName>
    <definedName name="salao">#REF!</definedName>
    <definedName name="salarios">#REF!</definedName>
    <definedName name="SAN">[16]SAN!$A$6:$AU$50</definedName>
    <definedName name="Sandra">#REF!</definedName>
    <definedName name="saresadf" localSheetId="2">[0]!__p1</definedName>
    <definedName name="saresadf" localSheetId="5">[0]!__p1</definedName>
    <definedName name="saresadf">[0]!__p1</definedName>
    <definedName name="SAS">#REF!</definedName>
    <definedName name="SBT" localSheetId="2">[0]!_p1</definedName>
    <definedName name="SBT" localSheetId="5">[0]!_p1</definedName>
    <definedName name="SBT">[0]!_p1</definedName>
    <definedName name="sc" localSheetId="2">[0]!_p1</definedName>
    <definedName name="sc" localSheetId="5">[0]!_p1</definedName>
    <definedName name="sc">[0]!_p1</definedName>
    <definedName name="SCA">[16]SCA!$A$6:$AV$50</definedName>
    <definedName name="Score">[40]GREG1!#REF!</definedName>
    <definedName name="sdasd">#REF!</definedName>
    <definedName name="sdf" localSheetId="2">[0]!___p1</definedName>
    <definedName name="sdf" localSheetId="5">[0]!___p1</definedName>
    <definedName name="sdf">[0]!___p1</definedName>
    <definedName name="sdfr" localSheetId="2">[5]!____p1</definedName>
    <definedName name="sdfr" localSheetId="5">[5]!____p1</definedName>
    <definedName name="sdfr">[5]!____p1</definedName>
    <definedName name="sdsdf" localSheetId="2">[0]!____p1</definedName>
    <definedName name="sdsdf" localSheetId="5">[0]!____p1</definedName>
    <definedName name="sdsdf">[0]!____p1</definedName>
    <definedName name="Sec">'[48]Avaliação 2011'!$L$8:$M$14</definedName>
    <definedName name="SECUNDARIA">#REF!</definedName>
    <definedName name="sei" localSheetId="2">[9]!_xlbgnm.p1</definedName>
    <definedName name="sei" localSheetId="5">[9]!_xlbgnm.p1</definedName>
    <definedName name="sei">[9]!_xlbgnm.p1</definedName>
    <definedName name="SELEÇÃO">'[20]Ranking por Filial - Mês'!$A$1:$AK$26</definedName>
    <definedName name="setembro" localSheetId="2">[9]!_xlbgnm.p1</definedName>
    <definedName name="setembro" localSheetId="5">[9]!_xlbgnm.p1</definedName>
    <definedName name="setembro">[9]!_xlbgnm.p1</definedName>
    <definedName name="sfas" localSheetId="2">[0]!____p1</definedName>
    <definedName name="sfas" localSheetId="5">[0]!____p1</definedName>
    <definedName name="sfas">[0]!____p1</definedName>
    <definedName name="SHAREPORADP">#REF!</definedName>
    <definedName name="Sheet_Size" localSheetId="2">OFFSET([5]!File_Name,0,3,1,1)</definedName>
    <definedName name="Sheet_Size" localSheetId="5">OFFSET([5]!File_Name,0,3,1,1)</definedName>
    <definedName name="Sheet_Size">OFFSET([5]!File_Name,0,3,1,1)</definedName>
    <definedName name="Shopping" localSheetId="2">[13]!_p1</definedName>
    <definedName name="Shopping" localSheetId="5">[13]!_p1</definedName>
    <definedName name="Shopping">[13]!_p1</definedName>
    <definedName name="sil" localSheetId="2">[0]!___p1</definedName>
    <definedName name="sil" localSheetId="5">[0]!___p1</definedName>
    <definedName name="sil">[0]!___p1</definedName>
    <definedName name="silvia" localSheetId="2">[0]!____p1</definedName>
    <definedName name="silvia" localSheetId="5">[0]!____p1</definedName>
    <definedName name="silvia">[0]!____p1</definedName>
    <definedName name="sim" localSheetId="2">[9]!_xlbgnm.p1</definedName>
    <definedName name="sim" localSheetId="5">[9]!_xlbgnm.p1</definedName>
    <definedName name="sim">[9]!_xlbgnm.p1</definedName>
    <definedName name="SJC">[16]SJC!$A$6:$AV$50</definedName>
    <definedName name="SJR">[16]SJR!$A$6:$AV$50</definedName>
    <definedName name="SMS" localSheetId="2">[0]!___p1</definedName>
    <definedName name="SMS" localSheetId="5">[0]!___p1</definedName>
    <definedName name="SMS">[0]!___p1</definedName>
    <definedName name="SOLI" localSheetId="2">[0]!_p1</definedName>
    <definedName name="SOLI" localSheetId="5">[0]!_p1</definedName>
    <definedName name="SOLI">[0]!_p1</definedName>
    <definedName name="SOLICITAÇÃO_VIVO" localSheetId="2">[0]!_p1</definedName>
    <definedName name="SOLICITAÇÃO_VIVO" localSheetId="5">[0]!_p1</definedName>
    <definedName name="SOLICITAÇÃO_VIVO">[0]!_p1</definedName>
    <definedName name="SOR">[16]SOR!$A$6:$AV$50</definedName>
    <definedName name="South">'[42]Budget Coca-Cola'!#REF!</definedName>
    <definedName name="sp" localSheetId="2">[0]!_p1</definedName>
    <definedName name="sp" localSheetId="5">[0]!_p1</definedName>
    <definedName name="sp">[0]!_p1</definedName>
    <definedName name="spi" localSheetId="2">[0]!_p1</definedName>
    <definedName name="spi" localSheetId="5">[0]!_p1</definedName>
    <definedName name="spi">[0]!_p1</definedName>
    <definedName name="ss" localSheetId="2">[0]!___p1</definedName>
    <definedName name="ss" localSheetId="5">[0]!___p1</definedName>
    <definedName name="ss">[0]!___p1</definedName>
    <definedName name="ssd">#REF!</definedName>
    <definedName name="sss" localSheetId="2">[0]!_p1</definedName>
    <definedName name="sss" localSheetId="5">[0]!_p1</definedName>
    <definedName name="sss">[0]!_p1</definedName>
    <definedName name="ssss">#REF!</definedName>
    <definedName name="ssssssss" localSheetId="2">[0]!_p1</definedName>
    <definedName name="ssssssss" localSheetId="5">[0]!_p1</definedName>
    <definedName name="ssssssss">[0]!_p1</definedName>
    <definedName name="SU">#REF!</definedName>
    <definedName name="SUPPLEMT">'[49]Ficha Técnica'!$A$12:$B$134</definedName>
    <definedName name="SWOT" hidden="1">{#N/A,#N/A,FALSE,"ROTINA";#N/A,#N/A,FALSE,"ITENS";#N/A,#N/A,FALSE,"ACOMP"}</definedName>
    <definedName name="t" localSheetId="2">[0]!___p1</definedName>
    <definedName name="t" localSheetId="5">[0]!___p1</definedName>
    <definedName name="t">[0]!___p1</definedName>
    <definedName name="T_CONV">'[17]Pen M AS ABC 25+RJ1'!#REF!</definedName>
    <definedName name="T_DOLAR">'[17]Pen M AS ABC 25+RJ1'!#REF!</definedName>
    <definedName name="T_UF">'[17]Pen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[22]Tabelas!$A$8:$C$73</definedName>
    <definedName name="TAB_TRADE_FRA">'[50]Custo Variável'!$B$8:$U$53</definedName>
    <definedName name="Tabe">#REF!</definedName>
    <definedName name="tabel">#REF!</definedName>
    <definedName name="Tabela">#REF!</definedName>
    <definedName name="tabela1">'[49]Ficha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2">[0]!_p1</definedName>
    <definedName name="TCO" localSheetId="5">[0]!_p1</definedName>
    <definedName name="TCO">[0]!_p1</definedName>
    <definedName name="teastro" localSheetId="2">[0]!___p1</definedName>
    <definedName name="teastro" localSheetId="5">[0]!___p1</definedName>
    <definedName name="teastro">[0]!___p1</definedName>
    <definedName name="televisao" localSheetId="2">[0]!_p1</definedName>
    <definedName name="televisao" localSheetId="5">[0]!_p1</definedName>
    <definedName name="televisao">[0]!_p1</definedName>
    <definedName name="televisão" localSheetId="2">[0]!___p1</definedName>
    <definedName name="televisão" localSheetId="5">[0]!___p1</definedName>
    <definedName name="televisão">[0]!___p1</definedName>
    <definedName name="TER" localSheetId="2">[0]!_p1</definedName>
    <definedName name="TER" localSheetId="5">[0]!_p1</definedName>
    <definedName name="TER">[0]!_p1</definedName>
    <definedName name="teriirotio">#REF!</definedName>
    <definedName name="TES">[27]PONDERA!$C$1:$R$12</definedName>
    <definedName name="test" hidden="1">{#N/A,#N/A,FALSE,"ROTINA";#N/A,#N/A,FALSE,"ITENS";#N/A,#N/A,FALSE,"ACOMP"}</definedName>
    <definedName name="teste">#N/A</definedName>
    <definedName name="TESTE1" localSheetId="2">[5]!____p1</definedName>
    <definedName name="TESTE1" localSheetId="5">[5]!____p1</definedName>
    <definedName name="TESTE1">[5]!____p1</definedName>
    <definedName name="testes" hidden="1">{#N/A,#N/A,FALSE,"ROTINA";#N/A,#N/A,FALSE,"ITENS";#N/A,#N/A,FALSE,"ACOMP"}</definedName>
    <definedName name="ti" localSheetId="2">[9]!_p1</definedName>
    <definedName name="ti" localSheetId="5">[9]!_p1</definedName>
    <definedName name="ti">[9]!_p1</definedName>
    <definedName name="TIPO">#REF!</definedName>
    <definedName name="TIPO_COML">'[28]Como Estamos'!$D$3</definedName>
    <definedName name="TIPO_PTO">[47]plamarc!#REF!</definedName>
    <definedName name="TITLE">'[17]Pen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2">[0]!__p1</definedName>
    <definedName name="Toothbrush" localSheetId="5">[0]!__p1</definedName>
    <definedName name="Toothbrush">[0]!__p1</definedName>
    <definedName name="total1">#REF!</definedName>
    <definedName name="total2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>#REF!</definedName>
    <definedName name="tr">#REF!</definedName>
    <definedName name="TRANSACTIONCOST">[51]Sources_Uses!$D$14</definedName>
    <definedName name="TRANSP">#REF!</definedName>
    <definedName name="TRES">#REF!</definedName>
    <definedName name="tresmeios" localSheetId="2">[0]!___p1</definedName>
    <definedName name="tresmeios" localSheetId="5">[0]!___p1</definedName>
    <definedName name="tresmeios">[0]!___p1</definedName>
    <definedName name="trimestre">'[34]honda yamaha'!$AP$2:$AX$37</definedName>
    <definedName name="tt" localSheetId="2">[9]!_p1</definedName>
    <definedName name="tt" localSheetId="5">[9]!_p1</definedName>
    <definedName name="tt">[9]!_p1</definedName>
    <definedName name="ttt" localSheetId="2">[0]!___p1</definedName>
    <definedName name="ttt" localSheetId="5">[0]!___p1</definedName>
    <definedName name="ttt">[0]!___p1</definedName>
    <definedName name="TTV">#REF!</definedName>
    <definedName name="TTVP">#REF!</definedName>
    <definedName name="TV" localSheetId="2">[0]!___p1</definedName>
    <definedName name="TV" localSheetId="5">[0]!___p1</definedName>
    <definedName name="TV">[0]!___p1</definedName>
    <definedName name="TVAVULSA" localSheetId="2">[0]!___p1</definedName>
    <definedName name="TVAVULSA" localSheetId="5">[0]!___p1</definedName>
    <definedName name="TVAVULSA">[0]!___p1</definedName>
    <definedName name="TYPE">'[17]Pen M AS ABC 25+RJ1'!#REF!</definedName>
    <definedName name="U" localSheetId="2">[0]!_p1</definedName>
    <definedName name="U" localSheetId="5">[0]!_p1</definedName>
    <definedName name="U">[0]!_p1</definedName>
    <definedName name="UF">'[17]Pen M AS ABC 25+RJ1'!#REF!</definedName>
    <definedName name="Último_Dia_Útil">[29]PRINCIPAL!$C$6</definedName>
    <definedName name="UM">#REF!</definedName>
    <definedName name="UNI" hidden="1">#REF!</definedName>
    <definedName name="USA">[4]Feriados!$B$27:$B$34</definedName>
    <definedName name="uuuu" localSheetId="2">OFFSET([13]!START,0,0,1,1)</definedName>
    <definedName name="uuuu" localSheetId="5">OFFSET([13]!START,0,0,1,1)</definedName>
    <definedName name="uuuu">OFFSET([13]!START,0,0,1,1)</definedName>
    <definedName name="uy" localSheetId="2">[9]!_p1</definedName>
    <definedName name="uy" localSheetId="5">[9]!_p1</definedName>
    <definedName name="uy">[9]!_p1</definedName>
    <definedName name="V" localSheetId="2">[0]!_p1</definedName>
    <definedName name="V" localSheetId="5">[0]!_p1</definedName>
    <definedName name="V">[0]!_p1</definedName>
    <definedName name="VAI" localSheetId="2">[0]!_p1</definedName>
    <definedName name="VAI" localSheetId="5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2">[9]!_xlbgnm.p1</definedName>
    <definedName name="vegah" localSheetId="5">[9]!_xlbgnm.p1</definedName>
    <definedName name="vegah">[9]!_xlbgnm.p1</definedName>
    <definedName name="veiculos">#REF!</definedName>
    <definedName name="veja">#REF!</definedName>
    <definedName name="Vendas">#REF!</definedName>
    <definedName name="ver" localSheetId="2">[0]!_p1</definedName>
    <definedName name="ver" localSheetId="5">[0]!_p1</definedName>
    <definedName name="ver">[0]!_p1</definedName>
    <definedName name="versao" localSheetId="2">[0]!_p1</definedName>
    <definedName name="versao" localSheetId="5">[0]!_p1</definedName>
    <definedName name="versao">[0]!_p1</definedName>
    <definedName name="vi" localSheetId="2">[0]!___p1</definedName>
    <definedName name="vi" localSheetId="5">[0]!___p1</definedName>
    <definedName name="vi">[0]!___p1</definedName>
    <definedName name="viado" localSheetId="2">[0]!____p1</definedName>
    <definedName name="viado" localSheetId="5">[0]!____p1</definedName>
    <definedName name="viado">[0]!____p1</definedName>
    <definedName name="vic" localSheetId="2">[9]!_xlbgnm.p1</definedName>
    <definedName name="vic" localSheetId="5">[9]!_xlbgnm.p1</definedName>
    <definedName name="vic">[9]!_xlbgnm.p1</definedName>
    <definedName name="vio" localSheetId="2">[5]!____p1</definedName>
    <definedName name="vio" localSheetId="5">[5]!____p1</definedName>
    <definedName name="vio">[5]!____p1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2">[0]!___p1</definedName>
    <definedName name="vivo" localSheetId="5">[0]!___p1</definedName>
    <definedName name="vivo">[0]!___p1</definedName>
    <definedName name="vivo_alternativos" localSheetId="2">[0]!_p1</definedName>
    <definedName name="vivo_alternativos" localSheetId="5">[0]!_p1</definedName>
    <definedName name="vivo_alternativos">[0]!_p1</definedName>
    <definedName name="vivo_conf" localSheetId="2">[0]!_p1</definedName>
    <definedName name="vivo_conf" localSheetId="5">[0]!_p1</definedName>
    <definedName name="vivo_conf">[0]!_p1</definedName>
    <definedName name="VIVO_NÃO" localSheetId="2">[0]!_p1</definedName>
    <definedName name="VIVO_NÃO" localSheetId="5">[0]!_p1</definedName>
    <definedName name="VIVO_NÃO">[0]!_p1</definedName>
    <definedName name="VIVO2" localSheetId="2">[0]!_p1</definedName>
    <definedName name="VIVO2" localSheetId="5">[0]!_p1</definedName>
    <definedName name="VIVO2">[0]!_p1</definedName>
    <definedName name="vivo36" localSheetId="2">[0]!___p1</definedName>
    <definedName name="vivo36" localSheetId="5">[0]!___p1</definedName>
    <definedName name="vivo36">[0]!___p1</definedName>
    <definedName name="VL">#REF!</definedName>
    <definedName name="VLP">#REF!</definedName>
    <definedName name="vv" localSheetId="2">[0]!___p1</definedName>
    <definedName name="vv" localSheetId="5">[0]!___p1</definedName>
    <definedName name="vv">[0]!___p1</definedName>
    <definedName name="vvvv" localSheetId="2">[0]!__p1</definedName>
    <definedName name="vvvv" localSheetId="5">[0]!__p1</definedName>
    <definedName name="vvvv">[0]!__p1</definedName>
    <definedName name="W" localSheetId="2">[0]!_p1</definedName>
    <definedName name="W" localSheetId="5">[0]!_p1</definedName>
    <definedName name="W">[0]!_p1</definedName>
    <definedName name="wdfpwepgr" localSheetId="2">[5]!____p1</definedName>
    <definedName name="wdfpwepgr" localSheetId="5">[5]!____p1</definedName>
    <definedName name="wdfpwepgr">[5]!____p1</definedName>
    <definedName name="WeekNumbers">#REF!</definedName>
    <definedName name="wEnt">#REF!</definedName>
    <definedName name="wqcwec" localSheetId="2">[0]!____p1</definedName>
    <definedName name="wqcwec" localSheetId="5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2">[0]!_p1</definedName>
    <definedName name="WS" localSheetId="5">[0]!_p1</definedName>
    <definedName name="WS">[0]!_p1</definedName>
    <definedName name="ww" localSheetId="2">[0]!___p1</definedName>
    <definedName name="ww" localSheetId="5">[0]!___p1</definedName>
    <definedName name="ww">[0]!___p1</definedName>
    <definedName name="wwc" localSheetId="2">[0]!____p1</definedName>
    <definedName name="wwc" localSheetId="5">[0]!____p1</definedName>
    <definedName name="wwc">[0]!____p1</definedName>
    <definedName name="WWWWW">#REF!</definedName>
    <definedName name="x" localSheetId="2">[0]!___p1</definedName>
    <definedName name="x" localSheetId="5">[0]!___p1</definedName>
    <definedName name="x">[0]!___p1</definedName>
    <definedName name="xx" localSheetId="2">[0]!___p1</definedName>
    <definedName name="xx" localSheetId="5">[0]!___p1</definedName>
    <definedName name="xx">[0]!___p1</definedName>
    <definedName name="xxx">#REF!</definedName>
    <definedName name="xxxx" localSheetId="2">[0]!___p1</definedName>
    <definedName name="xxxx" localSheetId="5">[0]!___p1</definedName>
    <definedName name="xxxx">[0]!___p1</definedName>
    <definedName name="xxxxxxx" localSheetId="2">[0]!____p1</definedName>
    <definedName name="xxxxxxx" localSheetId="5">[0]!____p1</definedName>
    <definedName name="xxxxxxx">[0]!____p1</definedName>
    <definedName name="xxxxxxxxx" localSheetId="2">[0]!____p1</definedName>
    <definedName name="xxxxxxxxx" localSheetId="5">[0]!____p1</definedName>
    <definedName name="xxxxxxxxx">[0]!____p1</definedName>
    <definedName name="y" localSheetId="2">[0]!__p1</definedName>
    <definedName name="y" localSheetId="5">[0]!__p1</definedName>
    <definedName name="y">[0]!__p1</definedName>
    <definedName name="Yamaha">'[34]honda yamaha'!$Z$1:$AM$29</definedName>
    <definedName name="yy" localSheetId="2">[9]!_xlbgnm.p1</definedName>
    <definedName name="yy" localSheetId="5">[9]!_xlbgnm.p1</definedName>
    <definedName name="yy">[9]!_xlbgnm.p1</definedName>
    <definedName name="z">#REF!</definedName>
    <definedName name="z\sdfh" localSheetId="2">[9]!_xlbgnm.p1</definedName>
    <definedName name="z\sdfh" localSheetId="5">[9]!_xlbgnm.p1</definedName>
    <definedName name="z\sdfh">[9]!_xlbgnm.p1</definedName>
    <definedName name="Z_BDB4B167_E3AA_11D7_8D7A_00B0D08F20DC_.wvu.PrintArea" hidden="1">#REF!</definedName>
    <definedName name="zdfb" localSheetId="2">[9]!_xlbgnm.p1</definedName>
    <definedName name="zdfb" localSheetId="5">[9]!_xlbgnm.p1</definedName>
    <definedName name="zdfb">[9]!_xlbgnm.p1</definedName>
    <definedName name="zdfbn" localSheetId="2">[9]!_xlbgnm.p1</definedName>
    <definedName name="zdfbn" localSheetId="5">[9]!_xlbgnm.p1</definedName>
    <definedName name="zdfbn">[9]!_xlbgnm.p1</definedName>
    <definedName name="zdfn" localSheetId="2">[9]!_xlbgnm.p1</definedName>
    <definedName name="zdfn" localSheetId="5">[9]!_xlbgnm.p1</definedName>
    <definedName name="zdfn">[9]!_xlbgnm.p1</definedName>
    <definedName name="zfdhu6rkvd8u6o5" hidden="1">{"'Janeiro'!$A$1:$I$153"}</definedName>
    <definedName name="zsdfhzfsdh" localSheetId="2">[9]!_xlbgnm.p1</definedName>
    <definedName name="zsdfhzfsdh" localSheetId="5">[9]!_xlbgnm.p1</definedName>
    <definedName name="zsdfhzfsdh">[9]!_xlbgnm.p1</definedName>
    <definedName name="zw">#N/A</definedName>
    <definedName name="zx">#N/A</definedName>
    <definedName name="ZXCVBNM" localSheetId="2">[0]!_p1</definedName>
    <definedName name="ZXCVBNM" localSheetId="5">[0]!_p1</definedName>
    <definedName name="ZXCVBNM">[0]!_p1</definedName>
    <definedName name="ZXZZ">'[52]600ML'!#REF!</definedName>
    <definedName name="zz">#REF!</definedName>
    <definedName name="ZZZ">'[52]600ML'!#REF!</definedName>
    <definedName name="zzzz">#REF!</definedName>
    <definedName name="ZZZZZ" localSheetId="2">[0]!_p1</definedName>
    <definedName name="ZZZZZ" localSheetId="5">[0]!_p1</definedName>
    <definedName name="ZZZZZ">[0]!_p1</definedName>
    <definedName name="zzzzz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6" i="35" l="1"/>
  <c r="AQ7" i="35" s="1"/>
  <c r="AQ8" i="35" s="1"/>
  <c r="AQ9" i="35" s="1"/>
  <c r="AU6" i="35"/>
  <c r="J38" i="44"/>
  <c r="J37" i="44"/>
  <c r="J36" i="44"/>
  <c r="J35" i="44"/>
  <c r="J34" i="44"/>
  <c r="J26" i="44"/>
  <c r="J25" i="44"/>
  <c r="J24" i="44"/>
  <c r="J23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AO8" i="35"/>
  <c r="AP8" i="35" s="1"/>
  <c r="K31" i="41"/>
  <c r="K30" i="41"/>
  <c r="L29" i="41"/>
  <c r="J29" i="41"/>
  <c r="J28" i="41"/>
  <c r="J32" i="41" s="1"/>
  <c r="K25" i="41"/>
  <c r="K24" i="41"/>
  <c r="L23" i="41"/>
  <c r="J23" i="41"/>
  <c r="J22" i="41"/>
  <c r="J26" i="41" s="1"/>
  <c r="K19" i="41"/>
  <c r="K18" i="41"/>
  <c r="L17" i="41"/>
  <c r="J17" i="41"/>
  <c r="J16" i="41"/>
  <c r="J20" i="41" s="1"/>
  <c r="K13" i="41"/>
  <c r="K12" i="41"/>
  <c r="L11" i="41"/>
  <c r="J11" i="41"/>
  <c r="J10" i="41"/>
  <c r="J14" i="41" s="1"/>
  <c r="AR8" i="35" l="1"/>
  <c r="L28" i="41"/>
  <c r="L32" i="41" s="1"/>
  <c r="L16" i="41"/>
  <c r="L20" i="41" s="1"/>
  <c r="L22" i="41"/>
  <c r="L26" i="41" s="1"/>
  <c r="L10" i="41"/>
  <c r="L14" i="41" s="1"/>
  <c r="D14" i="39"/>
  <c r="C14" i="39"/>
  <c r="D12" i="39"/>
  <c r="C12" i="39"/>
  <c r="AO6" i="35" l="1"/>
  <c r="AO7" i="35"/>
  <c r="AO9" i="35"/>
  <c r="AP9" i="35" l="1"/>
  <c r="AR9" i="35" s="1"/>
  <c r="AP7" i="35"/>
  <c r="AR7" i="35" s="1"/>
  <c r="AP6" i="35"/>
  <c r="AR6" i="35" s="1"/>
  <c r="AW6" i="35" s="1"/>
  <c r="AO5" i="35"/>
  <c r="AL11" i="35" l="1"/>
  <c r="AK11" i="35"/>
  <c r="AJ11" i="35"/>
  <c r="AO11" i="35" l="1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AP5" i="35"/>
  <c r="AR5" i="35" s="1"/>
  <c r="I2" i="35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N11" i="35" l="1"/>
  <c r="AR11" i="35" l="1"/>
  <c r="AP11" i="35"/>
  <c r="V16" i="33" l="1"/>
  <c r="V18" i="33" s="1"/>
  <c r="AA28" i="33"/>
  <c r="AC20" i="33" s="1"/>
  <c r="AD20" i="33"/>
  <c r="X20" i="33"/>
  <c r="X18" i="33"/>
  <c r="T18" i="33"/>
  <c r="S18" i="33"/>
  <c r="R18" i="33"/>
  <c r="Q18" i="33"/>
  <c r="P18" i="33"/>
  <c r="O18" i="33"/>
  <c r="N18" i="33"/>
  <c r="N20" i="33" s="1"/>
  <c r="M18" i="33"/>
  <c r="L18" i="33"/>
  <c r="K18" i="33"/>
  <c r="J18" i="33"/>
  <c r="I18" i="33"/>
  <c r="H18" i="33"/>
  <c r="Y16" i="33"/>
  <c r="Y18" i="33" s="1"/>
  <c r="AD14" i="33"/>
  <c r="AD18" i="33" s="1"/>
  <c r="AC14" i="33"/>
  <c r="X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I20" i="33" s="1"/>
  <c r="H14" i="33"/>
  <c r="Y12" i="33"/>
  <c r="V12" i="33"/>
  <c r="AA12" i="33" s="1"/>
  <c r="Y11" i="33"/>
  <c r="V11" i="33"/>
  <c r="Z11" i="33" s="1"/>
  <c r="Y10" i="33"/>
  <c r="V10" i="33"/>
  <c r="AA10" i="33" s="1"/>
  <c r="Y9" i="33"/>
  <c r="V9" i="33"/>
  <c r="Z9" i="33" s="1"/>
  <c r="AA8" i="33"/>
  <c r="Y8" i="33"/>
  <c r="V8" i="33"/>
  <c r="Z8" i="33" s="1"/>
  <c r="Y7" i="33"/>
  <c r="V7" i="33"/>
  <c r="Z7" i="33" s="1"/>
  <c r="Y6" i="33"/>
  <c r="AA6" i="33" s="1"/>
  <c r="V6" i="33"/>
  <c r="Z6" i="33" s="1"/>
  <c r="Y5" i="33"/>
  <c r="V5" i="33"/>
  <c r="Z5" i="33" s="1"/>
  <c r="Z4" i="33"/>
  <c r="Y4" i="33"/>
  <c r="V4" i="33"/>
  <c r="Q20" i="33" l="1"/>
  <c r="L20" i="33"/>
  <c r="T20" i="33"/>
  <c r="AC18" i="33"/>
  <c r="V14" i="33"/>
  <c r="O20" i="33"/>
  <c r="Y14" i="33"/>
  <c r="Z16" i="33"/>
  <c r="Z18" i="33" s="1"/>
  <c r="AA7" i="33"/>
  <c r="AA5" i="33"/>
  <c r="M20" i="33"/>
  <c r="H20" i="33"/>
  <c r="P20" i="33"/>
  <c r="AA16" i="33"/>
  <c r="AA18" i="33" s="1"/>
  <c r="Z12" i="33"/>
  <c r="Z14" i="33" s="1"/>
  <c r="AA11" i="33"/>
  <c r="AA9" i="33"/>
  <c r="Z10" i="33"/>
  <c r="J20" i="33"/>
  <c r="R20" i="33"/>
  <c r="AA4" i="33"/>
  <c r="K20" i="33"/>
  <c r="S20" i="33"/>
  <c r="V20" i="33"/>
  <c r="Y20" i="33"/>
  <c r="AA20" i="33" l="1"/>
  <c r="AA14" i="33"/>
  <c r="Z20" i="33"/>
</calcChain>
</file>

<file path=xl/sharedStrings.xml><?xml version="1.0" encoding="utf-8"?>
<sst xmlns="http://schemas.openxmlformats.org/spreadsheetml/2006/main" count="424" uniqueCount="236">
  <si>
    <t>Tabela</t>
  </si>
  <si>
    <t>MÍDIA</t>
  </si>
  <si>
    <t>ENTREGA</t>
  </si>
  <si>
    <t>DURAÇÃO</t>
  </si>
  <si>
    <t>POSIÇÃO</t>
  </si>
  <si>
    <t>TOTAL</t>
  </si>
  <si>
    <t>INS</t>
  </si>
  <si>
    <t>OUTUBRO</t>
  </si>
  <si>
    <t>NOVEMBRO</t>
  </si>
  <si>
    <t>DEZEMBRO</t>
  </si>
  <si>
    <t>-</t>
  </si>
  <si>
    <t>R$ ESTIMADO</t>
  </si>
  <si>
    <t>BALANÇO GERAL MANHÃ</t>
  </si>
  <si>
    <t>BALANÇO GERAL VES</t>
  </si>
  <si>
    <t>CIDADE ALERTA RJ</t>
  </si>
  <si>
    <t>BALANÇO GERAL SÁBADO</t>
  </si>
  <si>
    <t>MÍDIA AVULSA</t>
  </si>
  <si>
    <t>ROTATIVO RJ</t>
  </si>
  <si>
    <t>Desc</t>
  </si>
  <si>
    <t>MÍDIA REGULAR</t>
  </si>
  <si>
    <t>SALDO PRODUÇÃO E MÍDIA SOCIAL</t>
  </si>
  <si>
    <t>TOTAL GERAL</t>
  </si>
  <si>
    <t>MERCHAN</t>
  </si>
  <si>
    <t>AVULSO</t>
  </si>
  <si>
    <t>SALDO PRODUÇÃO</t>
  </si>
  <si>
    <t>SALDO MS</t>
  </si>
  <si>
    <t>30 e 15</t>
  </si>
  <si>
    <t>AÇÃO DE MERCHANDISING EXCLUSIVO</t>
  </si>
  <si>
    <t>AÇÕES DE MERCHANDISING COM BOLETIM</t>
  </si>
  <si>
    <t>VALOR UNIT. TABELA</t>
  </si>
  <si>
    <t>VALOR UNIT. NEGOCIADO</t>
  </si>
  <si>
    <t>TOTAL R$ TABELA</t>
  </si>
  <si>
    <t>TOTAL R$ NEGOCIADO</t>
  </si>
  <si>
    <t>DESC.</t>
  </si>
  <si>
    <t>T</t>
  </si>
  <si>
    <t>Q</t>
  </si>
  <si>
    <t>S</t>
  </si>
  <si>
    <t>D</t>
  </si>
  <si>
    <t>JORNAL DA RECORD</t>
  </si>
  <si>
    <t>FALA BRASIL</t>
  </si>
  <si>
    <t>CINE AVENTURA</t>
  </si>
  <si>
    <t>HORA DO FARO</t>
  </si>
  <si>
    <t>DOMINGO ESPETACULAR</t>
  </si>
  <si>
    <t>BASE MENSAL</t>
  </si>
  <si>
    <t>RECORD TV RIO</t>
  </si>
  <si>
    <t>TABELA DE PREÇOS</t>
  </si>
  <si>
    <t>DIA</t>
  </si>
  <si>
    <t>HORA</t>
  </si>
  <si>
    <t>GÊNERO</t>
  </si>
  <si>
    <t>PROGRAMA</t>
  </si>
  <si>
    <t>COEF. CONV. 15"</t>
  </si>
  <si>
    <t>INÍCIO</t>
  </si>
  <si>
    <t>FIM</t>
  </si>
  <si>
    <t>SEG/SEX</t>
  </si>
  <si>
    <t>08H40</t>
  </si>
  <si>
    <t>REPORTAGEM</t>
  </si>
  <si>
    <t>RJAR</t>
  </si>
  <si>
    <t>RJ NO AR¹</t>
  </si>
  <si>
    <t>10H00</t>
  </si>
  <si>
    <t>JORNALISMO</t>
  </si>
  <si>
    <t>FALA</t>
  </si>
  <si>
    <t>11H50</t>
  </si>
  <si>
    <t>SHOW</t>
  </si>
  <si>
    <t>HDIA</t>
  </si>
  <si>
    <t>HOJE EM DIA</t>
  </si>
  <si>
    <t>15H30</t>
  </si>
  <si>
    <t>BALG</t>
  </si>
  <si>
    <t>BALANÇO GERAL RJ</t>
  </si>
  <si>
    <t>(*)</t>
  </si>
  <si>
    <t>16H30</t>
  </si>
  <si>
    <t>NOVELA</t>
  </si>
  <si>
    <t>NVTD</t>
  </si>
  <si>
    <t>NOVELA DA TARDE 1 (Os Dez Mandamentos)</t>
  </si>
  <si>
    <t>18H00</t>
  </si>
  <si>
    <t>CIAL</t>
  </si>
  <si>
    <t>CIDADE ALERTA</t>
  </si>
  <si>
    <t>19H55</t>
  </si>
  <si>
    <t>CARJ</t>
  </si>
  <si>
    <t>CIDADE ALERTA RIO DE JANEIRO</t>
  </si>
  <si>
    <t>21H00</t>
  </si>
  <si>
    <t>JREC</t>
  </si>
  <si>
    <t>21H45</t>
  </si>
  <si>
    <t>NOVE</t>
  </si>
  <si>
    <t>NOVELA 3 (Jesus)</t>
  </si>
  <si>
    <t>22H45</t>
  </si>
  <si>
    <t>NV22</t>
  </si>
  <si>
    <t>NOVELA 22H (Vidas em Jogo)</t>
  </si>
  <si>
    <t>23H45</t>
  </si>
  <si>
    <t>SÉRIE</t>
  </si>
  <si>
    <t>AEROPORTO ÁREA RESTRITA (até 13/03)</t>
  </si>
  <si>
    <t>PATRULHA DAS FRONTEIRAS (a partir de 20/03)</t>
  </si>
  <si>
    <t>FILME</t>
  </si>
  <si>
    <t>CINE RECORD ESPECIAL</t>
  </si>
  <si>
    <t>QUILOS MORTAIS</t>
  </si>
  <si>
    <t>REPÓRTER RECORD INVESTIGAÇÃO</t>
  </si>
  <si>
    <t>STSA</t>
  </si>
  <si>
    <t>SUPER TELA</t>
  </si>
  <si>
    <t>SÉRIE PREMIUM</t>
  </si>
  <si>
    <t>SÁB</t>
  </si>
  <si>
    <t>07H00</t>
  </si>
  <si>
    <t>07H30</t>
  </si>
  <si>
    <t>BRAS</t>
  </si>
  <si>
    <t xml:space="preserve">BRASIL CAMINHONEIRO </t>
  </si>
  <si>
    <t>12H00</t>
  </si>
  <si>
    <t>FBES</t>
  </si>
  <si>
    <t>FALA BRASIL - Ed. de Sábado</t>
  </si>
  <si>
    <t>13H00</t>
  </si>
  <si>
    <t>15H00</t>
  </si>
  <si>
    <t>BALANÇO GERAL RJ - EDIÇÃO DE SÁBADO</t>
  </si>
  <si>
    <t>17H00</t>
  </si>
  <si>
    <t>CIAV</t>
  </si>
  <si>
    <t>19H45</t>
  </si>
  <si>
    <t>CAES</t>
  </si>
  <si>
    <t>CIDADE ALERTA - Ed. de Sábado</t>
  </si>
  <si>
    <t>JRES</t>
  </si>
  <si>
    <t>JORNAL DA RECORD - Ed. de Sábado</t>
  </si>
  <si>
    <t>23H00</t>
  </si>
  <si>
    <t>NOVELA 3 - Melhores Momentos</t>
  </si>
  <si>
    <t>SÉRIE DE SÁBADO</t>
  </si>
  <si>
    <t>DOM</t>
  </si>
  <si>
    <t>INFANTIL</t>
  </si>
  <si>
    <t>RKID</t>
  </si>
  <si>
    <t>RECORD KIDS</t>
  </si>
  <si>
    <t>CMDM</t>
  </si>
  <si>
    <t>CINE MAIOR</t>
  </si>
  <si>
    <t>AUDITÓRIO</t>
  </si>
  <si>
    <t>FARO</t>
  </si>
  <si>
    <t>DOES</t>
  </si>
  <si>
    <t>00H15</t>
  </si>
  <si>
    <t>CARE</t>
  </si>
  <si>
    <t>CÂMERA RECORD</t>
  </si>
  <si>
    <t>SÉRIE DE DOMINGO</t>
  </si>
  <si>
    <t>Observações: (*) Consultar a programação local. (1) Exibido em Campos</t>
  </si>
  <si>
    <t>REF COM. 30"</t>
  </si>
  <si>
    <t>CONV.</t>
  </si>
  <si>
    <t>PROGRAMAS</t>
  </si>
  <si>
    <t>DAC</t>
  </si>
  <si>
    <t>SIMULAÇÃO DE MÍDIA</t>
  </si>
  <si>
    <r>
      <rPr>
        <sz val="12"/>
        <rFont val="Calibri"/>
        <family val="2"/>
        <scheme val="minor"/>
      </rPr>
      <t>Mercado de Exibição: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RIO DE JANEIRO (RJ1)</t>
    </r>
  </si>
  <si>
    <t>ITEM</t>
  </si>
  <si>
    <t>DOMICILIAR</t>
  </si>
  <si>
    <t>INDIVIDUAL</t>
  </si>
  <si>
    <t>Total de inserções</t>
  </si>
  <si>
    <t>GRP/ TRP (%)</t>
  </si>
  <si>
    <r>
      <t>Impactos</t>
    </r>
    <r>
      <rPr>
        <b/>
        <vertAlign val="superscript"/>
        <sz val="12"/>
        <color indexed="9"/>
        <rFont val="Calibri"/>
        <family val="2"/>
      </rPr>
      <t>1</t>
    </r>
  </si>
  <si>
    <t xml:space="preserve">Cobertura % </t>
  </si>
  <si>
    <r>
      <t>Domicílios/ Indivíduos Alcançados</t>
    </r>
    <r>
      <rPr>
        <b/>
        <vertAlign val="superscript"/>
        <sz val="12"/>
        <color indexed="9"/>
        <rFont val="Calibri"/>
        <family val="2"/>
      </rPr>
      <t>1</t>
    </r>
  </si>
  <si>
    <t>Frequência Média</t>
  </si>
  <si>
    <t>Universos/ Target¹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</si>
  <si>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Projeção Atlas de Cobertura - RECORD TV </t>
    </r>
  </si>
  <si>
    <t>Fonte: Kantar IBOPE Media - INSTAR PLANNING - RIO DE JANEIRO - MARÇO E ABRIL 2023</t>
  </si>
  <si>
    <t>EMISSORA:</t>
  </si>
  <si>
    <t>Record TV</t>
  </si>
  <si>
    <t>VÁLIDO A PARTIR DE 01 DE JUNHO DE 2023</t>
  </si>
  <si>
    <t>PRAÇA:</t>
  </si>
  <si>
    <t>Rio de Janeiro</t>
  </si>
  <si>
    <t>DATA:</t>
  </si>
  <si>
    <t>PATROCÍNIO PROGRAMA - ENTREGA COMERCIAL</t>
  </si>
  <si>
    <t>HORÁRIO</t>
  </si>
  <si>
    <t>ESQUEMA COMERCIAL
POR PROGRAMA</t>
  </si>
  <si>
    <t>SECUNDAGEM</t>
  </si>
  <si>
    <t>CONVERSÃO</t>
  </si>
  <si>
    <t>TOTAL INSERÇÕES DIA</t>
  </si>
  <si>
    <t>TOTAL INSERÇÕES MÊS</t>
  </si>
  <si>
    <t>R$
UNITÁRIO</t>
  </si>
  <si>
    <t>TOTAL PATROCÍNIO (R$)</t>
  </si>
  <si>
    <t>RJ NO AR</t>
  </si>
  <si>
    <t>Seg/Sex</t>
  </si>
  <si>
    <t>06h30/08h40</t>
  </si>
  <si>
    <t>Vinheta</t>
  </si>
  <si>
    <t>Comercial</t>
  </si>
  <si>
    <t>Merchandising</t>
  </si>
  <si>
    <t xml:space="preserve"> </t>
  </si>
  <si>
    <t>Balanço Geral RJ</t>
  </si>
  <si>
    <t>11h40/15h20</t>
  </si>
  <si>
    <t>Balanço Geral RJ                   Balanço Geral Especial RJ</t>
  </si>
  <si>
    <t>Seg/Sab</t>
  </si>
  <si>
    <t>11h40/15h20 (seg/sex)                                                                                                                     13h00/15h00 (sab)</t>
  </si>
  <si>
    <t>Cidade Alerta Rio</t>
  </si>
  <si>
    <t>18h00/19h45</t>
  </si>
  <si>
    <t>Observações:</t>
  </si>
  <si>
    <t>O custo de direitos autorais e correlatos (DAC-Cachê) é de 20% do valor bruto negociado para um apresentador, de 25% para dois e 30% para três ou mais apresentadores</t>
  </si>
  <si>
    <t>Ação integrada de Merchandising (testemunhal do apresentador e exibição de VT) possui acréscimo de 30% no custo da ação.</t>
  </si>
  <si>
    <t>Boletim: Denominação para classificar materiais customizados, de 30" ou 60", criados e produzidos pela Record TV Rio (Projeto Especial)</t>
  </si>
  <si>
    <t>Válido a partir de 01/06/2023.</t>
  </si>
  <si>
    <t>Lista de Preços: JUNHO/23</t>
  </si>
  <si>
    <t>*Tabela de Exibição semana/ total mês</t>
  </si>
  <si>
    <t>Quantidade por semana</t>
  </si>
  <si>
    <t>Conversão                                   Inserções/Mês</t>
  </si>
  <si>
    <t>06H30</t>
  </si>
  <si>
    <t>BSPE</t>
  </si>
  <si>
    <t xml:space="preserve">HORA DO FARO </t>
  </si>
  <si>
    <t>PREÇOS REFERENTES A COMERCIAIS DE 30”.</t>
  </si>
  <si>
    <t>BALANÇO GERAL RJ*</t>
  </si>
  <si>
    <t>SEG/QUI</t>
  </si>
  <si>
    <t>23H15</t>
  </si>
  <si>
    <t>SSAB</t>
  </si>
  <si>
    <t>SDOM</t>
  </si>
  <si>
    <t>5"</t>
  </si>
  <si>
    <t>60"</t>
  </si>
  <si>
    <t>AÇÃO MERCHANDISING</t>
  </si>
  <si>
    <t>INSERT MASTER</t>
  </si>
  <si>
    <t>CHAMADA DIVULGAÇÃO</t>
  </si>
  <si>
    <t>ROTATIVO AB/ EN</t>
  </si>
  <si>
    <t>VINHETA AB/ EN</t>
  </si>
  <si>
    <t>QUADRO: LUGAR DE FALA</t>
  </si>
  <si>
    <t>30"</t>
  </si>
  <si>
    <t>JANEIRO DE 2024 - GRADE VÁLIDA A PARTIR DE 01/01</t>
  </si>
  <si>
    <t>CÓD.</t>
  </si>
  <si>
    <t>RIO DE JANEIRO
PREÇO 30"</t>
  </si>
  <si>
    <t>CAMPOS
PREÇO 30"</t>
  </si>
  <si>
    <t>RJ ESTADO
PREÇO 30"</t>
  </si>
  <si>
    <t>NOVELA DA TARDE 1 (A Terra Prometida)</t>
  </si>
  <si>
    <t>CIDADE ALERTA RIO*</t>
  </si>
  <si>
    <t>NOVELA 3 (JEZEBEL)</t>
  </si>
  <si>
    <t>22H30</t>
  </si>
  <si>
    <t>NOVELA 22H (Quando Chama o Coração)</t>
  </si>
  <si>
    <t>00H00</t>
  </si>
  <si>
    <t>NV45</t>
  </si>
  <si>
    <t>NOVELA 22H45 (Pecado Mortal - estreia dia 02)</t>
  </si>
  <si>
    <t>SEG</t>
  </si>
  <si>
    <t>CIES</t>
  </si>
  <si>
    <t>CINE RECORD ESPECIAL (Dia 01)</t>
  </si>
  <si>
    <t>00H35</t>
  </si>
  <si>
    <t>SPRE</t>
  </si>
  <si>
    <t>07H35</t>
  </si>
  <si>
    <t xml:space="preserve">RIO BOM DEMAIS </t>
  </si>
  <si>
    <t>CAE2</t>
  </si>
  <si>
    <t>CIDADE ALERTA 2 - Ed. de Sábado</t>
  </si>
  <si>
    <t>01H10</t>
  </si>
  <si>
    <t>09H00</t>
  </si>
  <si>
    <t>14H00</t>
  </si>
  <si>
    <t>00H30</t>
  </si>
  <si>
    <t xml:space="preserve">CÂMERA RECORD </t>
  </si>
  <si>
    <t>01H15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</si>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</sst>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00"/>
    <numFmt numFmtId="168" formatCode="#,##0.0"/>
    <numFmt numFmtId="169" formatCode="#,##0;[Red]#,##0"/>
    <numFmt numFmtId="170" formatCode="0.0"/>
    <numFmt numFmtId="171" formatCode="#,##0.0;[Red]#,##0.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venir Next LT Pro"/>
      <family val="2"/>
    </font>
    <font>
      <b/>
      <sz val="8"/>
      <color theme="0"/>
      <name val="Avenir Next LT Pro"/>
      <family val="2"/>
    </font>
    <font>
      <b/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theme="1"/>
      <name val="Avenir Next LT Pro"/>
      <family val="2"/>
    </font>
    <font>
      <sz val="11"/>
      <color indexed="8"/>
      <name val="Calibri"/>
      <family val="2"/>
    </font>
    <font>
      <sz val="11"/>
      <color theme="0"/>
      <name val="Avenir Next LT Pro"/>
      <family val="2"/>
    </font>
    <font>
      <b/>
      <sz val="11"/>
      <name val="Avenir Next LT Pro"/>
      <family val="2"/>
    </font>
    <font>
      <b/>
      <sz val="9"/>
      <name val="Avenir Next LT Pro"/>
      <family val="2"/>
    </font>
    <font>
      <sz val="9"/>
      <color theme="1"/>
      <name val="Avenir Next LT Pro"/>
      <family val="2"/>
    </font>
    <font>
      <sz val="9"/>
      <name val="Avenir Next LT Pro"/>
      <family val="2"/>
    </font>
    <font>
      <sz val="11"/>
      <color theme="1"/>
      <name val="Avenir Next LT Pro Demi"/>
      <family val="2"/>
    </font>
    <font>
      <b/>
      <sz val="11"/>
      <color theme="0"/>
      <name val="Avenir Next LT Pro Demi"/>
      <family val="2"/>
    </font>
    <font>
      <sz val="11"/>
      <color theme="0"/>
      <name val="Avenir Next LT Pro Demi"/>
      <family val="2"/>
    </font>
    <font>
      <sz val="9"/>
      <color theme="0"/>
      <name val="Avenir Next LT Pro"/>
      <family val="2"/>
    </font>
    <font>
      <sz val="10"/>
      <name val="Avenir Next LT Pro"/>
      <family val="2"/>
    </font>
    <font>
      <sz val="10"/>
      <name val="Arial"/>
      <family val="2"/>
    </font>
    <font>
      <sz val="10"/>
      <color theme="0"/>
      <name val="Avenir Next LT Pro"/>
      <family val="2"/>
    </font>
    <font>
      <b/>
      <sz val="16"/>
      <color theme="0"/>
      <name val="Avenir Next LT Pro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Avenir Next LT Pro Demi"/>
      <family val="2"/>
    </font>
    <font>
      <sz val="10"/>
      <name val="Tahoma"/>
      <family val="2"/>
    </font>
    <font>
      <b/>
      <sz val="16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</font>
    <font>
      <b/>
      <sz val="16"/>
      <name val="Avenir Next LT Pro"/>
      <family val="2"/>
    </font>
    <font>
      <b/>
      <sz val="10"/>
      <color theme="0"/>
      <name val="RecordType Variable Round Mediu"/>
    </font>
    <font>
      <sz val="10"/>
      <color theme="0"/>
      <name val="Calibri"/>
      <family val="2"/>
      <scheme val="minor"/>
    </font>
    <font>
      <b/>
      <sz val="11"/>
      <color theme="0"/>
      <name val="RecordType Round Cnd"/>
      <family val="2"/>
    </font>
    <font>
      <sz val="11"/>
      <name val="RecordType Variable Round Mediu"/>
    </font>
    <font>
      <b/>
      <sz val="11"/>
      <color rgb="FFFF0000"/>
      <name val="RecordType Variable Round Mediu"/>
    </font>
    <font>
      <sz val="10"/>
      <name val="DIN Alternate"/>
      <family val="2"/>
    </font>
    <font>
      <b/>
      <sz val="10"/>
      <name val="Avenir Next LT Pro"/>
      <family val="2"/>
    </font>
    <font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1FE1CF"/>
        <bgColor indexed="64"/>
      </patternFill>
    </fill>
    <fill>
      <patternFill patternType="solid">
        <fgColor rgb="FF70ECE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E665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D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 style="thin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thin">
        <color indexed="64"/>
      </right>
      <top/>
      <bottom style="dotted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14999847407452621"/>
      </right>
      <top style="thin">
        <color indexed="64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thin">
        <color indexed="64"/>
      </top>
      <bottom style="dotted">
        <color theme="0" tint="-0.14999847407452621"/>
      </bottom>
      <diagonal/>
    </border>
    <border>
      <left style="thin">
        <color indexed="64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thin">
        <color indexed="64"/>
      </left>
      <right style="dotted">
        <color theme="0" tint="-0.14999847407452621"/>
      </right>
      <top/>
      <bottom style="thin">
        <color indexed="64"/>
      </bottom>
      <diagonal/>
    </border>
    <border>
      <left style="dotted">
        <color theme="0" tint="-0.1499984740745262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14999847407452621"/>
      </bottom>
      <diagonal/>
    </border>
    <border>
      <left/>
      <right style="thin">
        <color indexed="64"/>
      </right>
      <top/>
      <bottom style="dotted">
        <color theme="0" tint="-0.14999847407452621"/>
      </bottom>
      <diagonal/>
    </border>
    <border>
      <left style="thin">
        <color indexed="64"/>
      </left>
      <right style="dotted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9847407452621"/>
      </right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theme="0" tint="-0.14996795556505021"/>
      </left>
      <right style="medium">
        <color theme="0"/>
      </right>
      <top style="thick">
        <color theme="0" tint="-0.149967955565050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 tint="-0.14996795556505021"/>
      </top>
      <bottom style="medium">
        <color theme="0"/>
      </bottom>
      <diagonal/>
    </border>
    <border>
      <left style="medium">
        <color theme="0"/>
      </left>
      <right style="thick">
        <color theme="0" tint="-0.14996795556505021"/>
      </right>
      <top style="thick">
        <color theme="0" tint="-0.14996795556505021"/>
      </top>
      <bottom style="medium">
        <color theme="0"/>
      </bottom>
      <diagonal/>
    </border>
    <border>
      <left style="thick">
        <color theme="0" tint="-0.14996795556505021"/>
      </left>
      <right style="medium">
        <color theme="0"/>
      </right>
      <top style="medium">
        <color theme="0"/>
      </top>
      <bottom style="thick">
        <color theme="0" tint="-0.149937437055574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 tint="-0.14993743705557422"/>
      </bottom>
      <diagonal/>
    </border>
    <border>
      <left style="medium">
        <color theme="0"/>
      </left>
      <right style="thick">
        <color theme="0" tint="-0.14996795556505021"/>
      </right>
      <top style="medium">
        <color theme="0"/>
      </top>
      <bottom style="thick">
        <color theme="0" tint="-0.14993743705557422"/>
      </bottom>
      <diagonal/>
    </border>
    <border>
      <left style="thick">
        <color theme="0" tint="-0.14993743705557422"/>
      </left>
      <right style="medium">
        <color theme="0"/>
      </right>
      <top style="thick">
        <color theme="0" tint="-0.1499374370555742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 tint="-0.14993743705557422"/>
      </top>
      <bottom style="medium">
        <color theme="0"/>
      </bottom>
      <diagonal/>
    </border>
    <border>
      <left style="thick">
        <color theme="0" tint="-0.1499374370555742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 tint="-0.14993743705557422"/>
      </top>
      <bottom style="thick">
        <color theme="0" tint="-0.149937437055574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8">
    <xf numFmtId="0" fontId="0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312">
    <xf numFmtId="0" fontId="0" fillId="0" borderId="0" xfId="0"/>
    <xf numFmtId="0" fontId="12" fillId="0" borderId="0" xfId="18" applyFont="1" applyAlignment="1">
      <alignment horizontal="center" vertical="center"/>
    </xf>
    <xf numFmtId="0" fontId="13" fillId="0" borderId="0" xfId="18" applyFont="1" applyAlignment="1">
      <alignment horizontal="center" vertical="center"/>
    </xf>
    <xf numFmtId="0" fontId="12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14" fillId="0" borderId="0" xfId="18" applyFont="1" applyAlignment="1">
      <alignment horizontal="center" vertical="center"/>
    </xf>
    <xf numFmtId="166" fontId="14" fillId="0" borderId="0" xfId="19" applyNumberFormat="1" applyFont="1" applyFill="1" applyAlignment="1">
      <alignment vertical="center"/>
    </xf>
    <xf numFmtId="0" fontId="19" fillId="0" borderId="0" xfId="18" applyFont="1" applyAlignment="1">
      <alignment horizontal="center" vertical="center"/>
    </xf>
    <xf numFmtId="166" fontId="14" fillId="0" borderId="0" xfId="18" applyNumberFormat="1" applyFont="1" applyAlignment="1">
      <alignment vertical="center"/>
    </xf>
    <xf numFmtId="164" fontId="14" fillId="0" borderId="0" xfId="3" applyFont="1" applyAlignment="1">
      <alignment vertical="center"/>
    </xf>
    <xf numFmtId="0" fontId="20" fillId="5" borderId="4" xfId="18" applyFont="1" applyFill="1" applyBorder="1" applyAlignment="1">
      <alignment horizontal="center" vertical="center"/>
    </xf>
    <xf numFmtId="3" fontId="18" fillId="4" borderId="4" xfId="18" applyNumberFormat="1" applyFont="1" applyFill="1" applyBorder="1" applyAlignment="1">
      <alignment horizontal="center" vertical="center"/>
    </xf>
    <xf numFmtId="0" fontId="11" fillId="2" borderId="1" xfId="18" applyFont="1" applyFill="1" applyBorder="1" applyAlignment="1">
      <alignment horizontal="center" vertical="center"/>
    </xf>
    <xf numFmtId="0" fontId="11" fillId="2" borderId="1" xfId="18" applyFont="1" applyFill="1" applyBorder="1" applyAlignment="1">
      <alignment horizontal="center" vertical="center" wrapText="1"/>
    </xf>
    <xf numFmtId="0" fontId="21" fillId="0" borderId="0" xfId="18" applyFont="1" applyAlignment="1">
      <alignment vertical="center"/>
    </xf>
    <xf numFmtId="0" fontId="21" fillId="0" borderId="0" xfId="18" applyFont="1" applyAlignment="1">
      <alignment horizontal="center" vertical="center"/>
    </xf>
    <xf numFmtId="0" fontId="23" fillId="2" borderId="1" xfId="18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3" fontId="18" fillId="4" borderId="0" xfId="18" applyNumberFormat="1" applyFont="1" applyFill="1" applyAlignment="1">
      <alignment horizontal="center" vertical="center"/>
    </xf>
    <xf numFmtId="3" fontId="14" fillId="0" borderId="0" xfId="18" applyNumberFormat="1" applyFont="1" applyAlignment="1">
      <alignment vertical="center"/>
    </xf>
    <xf numFmtId="9" fontId="14" fillId="0" borderId="0" xfId="19" applyNumberFormat="1" applyFont="1" applyAlignment="1">
      <alignment vertical="center"/>
    </xf>
    <xf numFmtId="4" fontId="14" fillId="0" borderId="0" xfId="18" applyNumberFormat="1" applyFont="1" applyAlignment="1">
      <alignment vertical="center"/>
    </xf>
    <xf numFmtId="4" fontId="23" fillId="2" borderId="1" xfId="3" applyNumberFormat="1" applyFont="1" applyFill="1" applyBorder="1" applyAlignment="1">
      <alignment horizontal="center" vertical="center"/>
    </xf>
    <xf numFmtId="164" fontId="14" fillId="0" borderId="0" xfId="18" applyNumberFormat="1" applyFont="1" applyAlignment="1">
      <alignment vertical="center"/>
    </xf>
    <xf numFmtId="164" fontId="21" fillId="0" borderId="0" xfId="18" applyNumberFormat="1" applyFont="1" applyAlignment="1">
      <alignment vertical="center"/>
    </xf>
    <xf numFmtId="43" fontId="21" fillId="0" borderId="0" xfId="18" applyNumberFormat="1" applyFont="1" applyAlignment="1">
      <alignment vertical="center"/>
    </xf>
    <xf numFmtId="0" fontId="20" fillId="5" borderId="11" xfId="18" applyFont="1" applyFill="1" applyBorder="1" applyAlignment="1">
      <alignment horizontal="center" vertical="center"/>
    </xf>
    <xf numFmtId="0" fontId="20" fillId="5" borderId="12" xfId="18" applyFont="1" applyFill="1" applyBorder="1" applyAlignment="1">
      <alignment horizontal="center" vertical="center"/>
    </xf>
    <xf numFmtId="0" fontId="20" fillId="5" borderId="8" xfId="18" applyFont="1" applyFill="1" applyBorder="1" applyAlignment="1">
      <alignment horizontal="center" vertical="center"/>
    </xf>
    <xf numFmtId="0" fontId="20" fillId="5" borderId="13" xfId="18" applyFont="1" applyFill="1" applyBorder="1" applyAlignment="1">
      <alignment horizontal="center" vertical="center"/>
    </xf>
    <xf numFmtId="0" fontId="20" fillId="5" borderId="9" xfId="18" applyFont="1" applyFill="1" applyBorder="1" applyAlignment="1">
      <alignment horizontal="center" vertical="center"/>
    </xf>
    <xf numFmtId="0" fontId="20" fillId="5" borderId="14" xfId="18" applyFont="1" applyFill="1" applyBorder="1" applyAlignment="1">
      <alignment horizontal="center" vertical="center"/>
    </xf>
    <xf numFmtId="0" fontId="20" fillId="5" borderId="6" xfId="18" applyFont="1" applyFill="1" applyBorder="1" applyAlignment="1">
      <alignment horizontal="center" vertical="center"/>
    </xf>
    <xf numFmtId="0" fontId="18" fillId="4" borderId="11" xfId="18" applyFont="1" applyFill="1" applyBorder="1" applyAlignment="1">
      <alignment horizontal="center" vertical="center"/>
    </xf>
    <xf numFmtId="0" fontId="18" fillId="4" borderId="13" xfId="18" applyFont="1" applyFill="1" applyBorder="1" applyAlignment="1">
      <alignment horizontal="center" vertical="center"/>
    </xf>
    <xf numFmtId="0" fontId="20" fillId="6" borderId="13" xfId="18" applyFont="1" applyFill="1" applyBorder="1" applyAlignment="1">
      <alignment horizontal="center" vertical="center"/>
    </xf>
    <xf numFmtId="0" fontId="24" fillId="6" borderId="12" xfId="18" applyFont="1" applyFill="1" applyBorder="1" applyAlignment="1">
      <alignment horizontal="center" vertical="center"/>
    </xf>
    <xf numFmtId="0" fontId="24" fillId="6" borderId="4" xfId="18" applyFont="1" applyFill="1" applyBorder="1" applyAlignment="1">
      <alignment horizontal="center" vertical="center"/>
    </xf>
    <xf numFmtId="0" fontId="20" fillId="6" borderId="4" xfId="18" applyFont="1" applyFill="1" applyBorder="1" applyAlignment="1">
      <alignment horizontal="center" vertical="center"/>
    </xf>
    <xf numFmtId="0" fontId="20" fillId="6" borderId="12" xfId="18" applyFont="1" applyFill="1" applyBorder="1" applyAlignment="1">
      <alignment horizontal="center" vertical="center"/>
    </xf>
    <xf numFmtId="9" fontId="18" fillId="4" borderId="11" xfId="20" applyFont="1" applyFill="1" applyBorder="1" applyAlignment="1">
      <alignment horizontal="center" vertical="center"/>
    </xf>
    <xf numFmtId="9" fontId="18" fillId="4" borderId="13" xfId="20" applyFont="1" applyFill="1" applyBorder="1" applyAlignment="1">
      <alignment horizontal="center" vertical="center"/>
    </xf>
    <xf numFmtId="0" fontId="14" fillId="0" borderId="0" xfId="18" applyFont="1" applyAlignment="1">
      <alignment horizontal="center" vertical="center" wrapText="1"/>
    </xf>
    <xf numFmtId="4" fontId="18" fillId="4" borderId="21" xfId="18" applyNumberFormat="1" applyFont="1" applyFill="1" applyBorder="1" applyAlignment="1">
      <alignment horizontal="center" vertical="center"/>
    </xf>
    <xf numFmtId="4" fontId="18" fillId="4" borderId="22" xfId="18" applyNumberFormat="1" applyFont="1" applyFill="1" applyBorder="1" applyAlignment="1">
      <alignment horizontal="center" vertical="center"/>
    </xf>
    <xf numFmtId="4" fontId="18" fillId="4" borderId="19" xfId="18" applyNumberFormat="1" applyFont="1" applyFill="1" applyBorder="1" applyAlignment="1">
      <alignment horizontal="center" vertical="center"/>
    </xf>
    <xf numFmtId="4" fontId="18" fillId="4" borderId="20" xfId="18" applyNumberFormat="1" applyFont="1" applyFill="1" applyBorder="1" applyAlignment="1">
      <alignment horizontal="center" vertical="center"/>
    </xf>
    <xf numFmtId="164" fontId="23" fillId="2" borderId="1" xfId="3" applyFont="1" applyFill="1" applyBorder="1" applyAlignment="1">
      <alignment horizontal="center" vertical="center"/>
    </xf>
    <xf numFmtId="4" fontId="18" fillId="4" borderId="11" xfId="18" applyNumberFormat="1" applyFont="1" applyFill="1" applyBorder="1" applyAlignment="1">
      <alignment horizontal="center" vertical="center"/>
    </xf>
    <xf numFmtId="4" fontId="18" fillId="4" borderId="13" xfId="18" applyNumberFormat="1" applyFont="1" applyFill="1" applyBorder="1" applyAlignment="1">
      <alignment horizontal="center" vertical="center"/>
    </xf>
    <xf numFmtId="43" fontId="16" fillId="2" borderId="2" xfId="19" applyFont="1" applyFill="1" applyBorder="1" applyAlignment="1">
      <alignment horizontal="center" vertical="center" textRotation="90" wrapText="1"/>
    </xf>
    <xf numFmtId="0" fontId="18" fillId="4" borderId="1" xfId="18" applyFont="1" applyFill="1" applyBorder="1" applyAlignment="1">
      <alignment horizontal="center" vertical="center" wrapText="1"/>
    </xf>
    <xf numFmtId="0" fontId="18" fillId="4" borderId="19" xfId="18" applyFont="1" applyFill="1" applyBorder="1" applyAlignment="1">
      <alignment horizontal="center" vertical="center"/>
    </xf>
    <xf numFmtId="0" fontId="18" fillId="4" borderId="20" xfId="18" applyFont="1" applyFill="1" applyBorder="1" applyAlignment="1">
      <alignment horizontal="center" vertical="center"/>
    </xf>
    <xf numFmtId="0" fontId="18" fillId="4" borderId="3" xfId="18" applyFont="1" applyFill="1" applyBorder="1" applyAlignment="1">
      <alignment horizontal="center" vertical="center"/>
    </xf>
    <xf numFmtId="0" fontId="18" fillId="4" borderId="1" xfId="18" applyFont="1" applyFill="1" applyBorder="1" applyAlignment="1">
      <alignment horizontal="center" vertical="center"/>
    </xf>
    <xf numFmtId="43" fontId="17" fillId="3" borderId="1" xfId="19" applyFont="1" applyFill="1" applyBorder="1" applyAlignment="1">
      <alignment horizontal="center" vertical="center" wrapText="1"/>
    </xf>
    <xf numFmtId="0" fontId="18" fillId="4" borderId="23" xfId="18" applyFont="1" applyFill="1" applyBorder="1" applyAlignment="1">
      <alignment horizontal="center" vertical="center"/>
    </xf>
    <xf numFmtId="9" fontId="18" fillId="4" borderId="23" xfId="20" applyFont="1" applyFill="1" applyBorder="1" applyAlignment="1">
      <alignment horizontal="center" vertical="center"/>
    </xf>
    <xf numFmtId="4" fontId="18" fillId="4" borderId="23" xfId="18" applyNumberFormat="1" applyFont="1" applyFill="1" applyBorder="1" applyAlignment="1">
      <alignment horizontal="center" vertical="center"/>
    </xf>
    <xf numFmtId="4" fontId="18" fillId="4" borderId="17" xfId="18" applyNumberFormat="1" applyFont="1" applyFill="1" applyBorder="1" applyAlignment="1">
      <alignment horizontal="center" vertical="center"/>
    </xf>
    <xf numFmtId="4" fontId="18" fillId="4" borderId="24" xfId="18" applyNumberFormat="1" applyFont="1" applyFill="1" applyBorder="1" applyAlignment="1">
      <alignment horizontal="center" vertical="center"/>
    </xf>
    <xf numFmtId="0" fontId="18" fillId="4" borderId="25" xfId="18" applyFont="1" applyFill="1" applyBorder="1" applyAlignment="1">
      <alignment horizontal="center" vertical="center"/>
    </xf>
    <xf numFmtId="9" fontId="18" fillId="4" borderId="25" xfId="20" applyFont="1" applyFill="1" applyBorder="1" applyAlignment="1">
      <alignment horizontal="center" vertical="center"/>
    </xf>
    <xf numFmtId="4" fontId="18" fillId="4" borderId="25" xfId="18" applyNumberFormat="1" applyFont="1" applyFill="1" applyBorder="1" applyAlignment="1">
      <alignment horizontal="center" vertical="center"/>
    </xf>
    <xf numFmtId="4" fontId="18" fillId="4" borderId="1" xfId="18" applyNumberFormat="1" applyFont="1" applyFill="1" applyBorder="1" applyAlignment="1">
      <alignment horizontal="center" vertical="center"/>
    </xf>
    <xf numFmtId="4" fontId="18" fillId="4" borderId="10" xfId="18" applyNumberFormat="1" applyFont="1" applyFill="1" applyBorder="1" applyAlignment="1">
      <alignment horizontal="center" vertical="center"/>
    </xf>
    <xf numFmtId="0" fontId="20" fillId="5" borderId="25" xfId="18" applyFont="1" applyFill="1" applyBorder="1" applyAlignment="1">
      <alignment horizontal="center" vertical="center"/>
    </xf>
    <xf numFmtId="0" fontId="20" fillId="5" borderId="26" xfId="18" applyFont="1" applyFill="1" applyBorder="1" applyAlignment="1">
      <alignment horizontal="center" vertical="center"/>
    </xf>
    <xf numFmtId="4" fontId="18" fillId="4" borderId="2" xfId="18" applyNumberFormat="1" applyFont="1" applyFill="1" applyBorder="1" applyAlignment="1">
      <alignment horizontal="center" vertical="center"/>
    </xf>
    <xf numFmtId="0" fontId="12" fillId="0" borderId="0" xfId="18" applyFont="1" applyAlignment="1">
      <alignment horizontal="left" vertical="center"/>
    </xf>
    <xf numFmtId="0" fontId="14" fillId="0" borderId="0" xfId="18" applyFont="1" applyAlignment="1">
      <alignment horizontal="left" vertical="center"/>
    </xf>
    <xf numFmtId="9" fontId="23" fillId="2" borderId="1" xfId="20" applyFont="1" applyFill="1" applyBorder="1" applyAlignment="1">
      <alignment horizontal="center" vertical="center"/>
    </xf>
    <xf numFmtId="4" fontId="18" fillId="4" borderId="3" xfId="18" applyNumberFormat="1" applyFont="1" applyFill="1" applyBorder="1" applyAlignment="1">
      <alignment horizontal="center" vertical="center"/>
    </xf>
    <xf numFmtId="4" fontId="14" fillId="0" borderId="0" xfId="18" applyNumberFormat="1" applyFont="1" applyAlignment="1">
      <alignment horizontal="center" vertical="center"/>
    </xf>
    <xf numFmtId="0" fontId="11" fillId="7" borderId="1" xfId="18" applyFont="1" applyFill="1" applyBorder="1" applyAlignment="1">
      <alignment horizontal="center" vertical="center"/>
    </xf>
    <xf numFmtId="3" fontId="23" fillId="2" borderId="1" xfId="3" applyNumberFormat="1" applyFont="1" applyFill="1" applyBorder="1" applyAlignment="1">
      <alignment horizontal="center" vertical="center"/>
    </xf>
    <xf numFmtId="0" fontId="8" fillId="0" borderId="0" xfId="13" applyAlignment="1">
      <alignment vertical="center"/>
    </xf>
    <xf numFmtId="3" fontId="8" fillId="0" borderId="0" xfId="13" applyNumberFormat="1" applyAlignment="1">
      <alignment vertical="center"/>
    </xf>
    <xf numFmtId="0" fontId="30" fillId="0" borderId="0" xfId="0" applyFont="1" applyAlignment="1">
      <alignment horizontal="left"/>
    </xf>
    <xf numFmtId="0" fontId="30" fillId="0" borderId="0" xfId="0" applyFont="1"/>
    <xf numFmtId="3" fontId="18" fillId="4" borderId="17" xfId="18" applyNumberFormat="1" applyFont="1" applyFill="1" applyBorder="1" applyAlignment="1">
      <alignment horizontal="center" vertical="center"/>
    </xf>
    <xf numFmtId="0" fontId="35" fillId="0" borderId="0" xfId="22" applyAlignment="1">
      <alignment horizontal="center"/>
    </xf>
    <xf numFmtId="0" fontId="36" fillId="0" borderId="0" xfId="23" applyFont="1" applyAlignment="1">
      <alignment vertical="center"/>
    </xf>
    <xf numFmtId="0" fontId="37" fillId="0" borderId="0" xfId="23" applyFont="1" applyAlignment="1">
      <alignment vertical="center"/>
    </xf>
    <xf numFmtId="0" fontId="35" fillId="0" borderId="0" xfId="22"/>
    <xf numFmtId="0" fontId="38" fillId="0" borderId="0" xfId="22" applyFont="1" applyAlignment="1">
      <alignment vertical="center"/>
    </xf>
    <xf numFmtId="0" fontId="39" fillId="0" borderId="0" xfId="22" applyFont="1" applyAlignment="1">
      <alignment horizontal="left"/>
    </xf>
    <xf numFmtId="0" fontId="38" fillId="0" borderId="0" xfId="22" applyFont="1" applyAlignment="1">
      <alignment horizontal="center" vertical="center"/>
    </xf>
    <xf numFmtId="0" fontId="40" fillId="0" borderId="0" xfId="22" applyFont="1" applyAlignment="1">
      <alignment horizontal="left"/>
    </xf>
    <xf numFmtId="0" fontId="43" fillId="0" borderId="0" xfId="22" applyFont="1" applyAlignment="1">
      <alignment vertical="center"/>
    </xf>
    <xf numFmtId="0" fontId="44" fillId="0" borderId="0" xfId="22" applyFont="1" applyAlignment="1">
      <alignment horizontal="center" vertical="center"/>
    </xf>
    <xf numFmtId="3" fontId="45" fillId="8" borderId="50" xfId="22" applyNumberFormat="1" applyFont="1" applyFill="1" applyBorder="1" applyAlignment="1">
      <alignment horizontal="center" vertical="center"/>
    </xf>
    <xf numFmtId="168" fontId="45" fillId="8" borderId="52" xfId="22" applyNumberFormat="1" applyFont="1" applyFill="1" applyBorder="1" applyAlignment="1">
      <alignment horizontal="center" vertical="center"/>
    </xf>
    <xf numFmtId="169" fontId="47" fillId="8" borderId="52" xfId="22" applyNumberFormat="1" applyFont="1" applyFill="1" applyBorder="1" applyAlignment="1">
      <alignment horizontal="center" vertical="center"/>
    </xf>
    <xf numFmtId="170" fontId="45" fillId="8" borderId="52" xfId="22" applyNumberFormat="1" applyFont="1" applyFill="1" applyBorder="1" applyAlignment="1">
      <alignment horizontal="center" vertical="center"/>
    </xf>
    <xf numFmtId="0" fontId="48" fillId="0" borderId="0" xfId="22" applyFont="1" applyAlignment="1">
      <alignment horizontal="center" vertical="center"/>
    </xf>
    <xf numFmtId="171" fontId="45" fillId="8" borderId="47" xfId="22" applyNumberFormat="1" applyFont="1" applyFill="1" applyBorder="1" applyAlignment="1">
      <alignment horizontal="center" vertical="center"/>
    </xf>
    <xf numFmtId="169" fontId="43" fillId="8" borderId="53" xfId="22" applyNumberFormat="1" applyFont="1" applyFill="1" applyBorder="1" applyAlignment="1">
      <alignment horizontal="center" vertical="center"/>
    </xf>
    <xf numFmtId="0" fontId="30" fillId="0" borderId="0" xfId="24" applyFont="1" applyAlignment="1">
      <alignment vertical="center"/>
    </xf>
    <xf numFmtId="0" fontId="49" fillId="0" borderId="0" xfId="22" applyFont="1" applyAlignment="1" applyProtection="1">
      <alignment horizontal="left" vertical="top"/>
      <protection locked="0"/>
    </xf>
    <xf numFmtId="0" fontId="49" fillId="0" borderId="0" xfId="24" applyFont="1" applyAlignment="1">
      <alignment horizontal="center" vertical="center"/>
    </xf>
    <xf numFmtId="0" fontId="30" fillId="0" borderId="0" xfId="24" applyFont="1" applyAlignment="1">
      <alignment horizontal="left" vertical="center"/>
    </xf>
    <xf numFmtId="0" fontId="30" fillId="0" borderId="0" xfId="24" applyFont="1" applyAlignment="1">
      <alignment horizontal="center" vertical="center"/>
    </xf>
    <xf numFmtId="0" fontId="30" fillId="0" borderId="0" xfId="24" applyFont="1" applyAlignment="1">
      <alignment horizontal="right" vertical="center"/>
    </xf>
    <xf numFmtId="9" fontId="38" fillId="0" borderId="0" xfId="25" applyFont="1" applyAlignment="1">
      <alignment vertical="center"/>
    </xf>
    <xf numFmtId="0" fontId="42" fillId="9" borderId="49" xfId="22" applyFont="1" applyFill="1" applyBorder="1" applyAlignment="1">
      <alignment horizontal="center" vertical="center"/>
    </xf>
    <xf numFmtId="0" fontId="42" fillId="9" borderId="51" xfId="22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3" fontId="39" fillId="0" borderId="0" xfId="1" applyNumberFormat="1" applyFont="1" applyAlignment="1">
      <alignment vertical="center"/>
    </xf>
    <xf numFmtId="0" fontId="40" fillId="0" borderId="0" xfId="1" applyFont="1" applyAlignment="1">
      <alignment vertical="center"/>
    </xf>
    <xf numFmtId="164" fontId="52" fillId="10" borderId="54" xfId="3" applyFont="1" applyFill="1" applyBorder="1" applyAlignment="1">
      <alignment vertical="center"/>
    </xf>
    <xf numFmtId="0" fontId="39" fillId="0" borderId="0" xfId="1" applyFont="1" applyAlignment="1">
      <alignment horizontal="center" vertical="center"/>
    </xf>
    <xf numFmtId="14" fontId="39" fillId="0" borderId="0" xfId="1" applyNumberFormat="1" applyFont="1" applyAlignment="1">
      <alignment horizontal="center" vertical="center"/>
    </xf>
    <xf numFmtId="0" fontId="54" fillId="0" borderId="0" xfId="1" applyFont="1" applyAlignment="1">
      <alignment vertical="center"/>
    </xf>
    <xf numFmtId="0" fontId="55" fillId="8" borderId="68" xfId="1" applyFont="1" applyFill="1" applyBorder="1" applyAlignment="1">
      <alignment horizontal="center" vertical="center"/>
    </xf>
    <xf numFmtId="0" fontId="55" fillId="8" borderId="68" xfId="1" applyFont="1" applyFill="1" applyBorder="1" applyAlignment="1">
      <alignment horizontal="center" vertical="center" wrapText="1"/>
    </xf>
    <xf numFmtId="3" fontId="55" fillId="8" borderId="68" xfId="1" applyNumberFormat="1" applyFont="1" applyFill="1" applyBorder="1" applyAlignment="1">
      <alignment horizontal="center" vertical="center"/>
    </xf>
    <xf numFmtId="3" fontId="55" fillId="8" borderId="68" xfId="1" applyNumberFormat="1" applyFont="1" applyFill="1" applyBorder="1" applyAlignment="1">
      <alignment horizontal="center" vertical="center" wrapText="1"/>
    </xf>
    <xf numFmtId="0" fontId="55" fillId="8" borderId="69" xfId="1" applyFont="1" applyFill="1" applyBorder="1" applyAlignment="1">
      <alignment horizontal="center" vertical="center" wrapText="1"/>
    </xf>
    <xf numFmtId="0" fontId="56" fillId="0" borderId="0" xfId="1" applyFont="1" applyAlignment="1">
      <alignment horizontal="center" vertical="center"/>
    </xf>
    <xf numFmtId="0" fontId="39" fillId="0" borderId="71" xfId="1" applyFont="1" applyBorder="1" applyAlignment="1">
      <alignment horizontal="center" vertical="center"/>
    </xf>
    <xf numFmtId="167" fontId="39" fillId="0" borderId="71" xfId="1" applyNumberFormat="1" applyFont="1" applyBorder="1" applyAlignment="1">
      <alignment horizontal="center" vertical="center"/>
    </xf>
    <xf numFmtId="1" fontId="39" fillId="0" borderId="71" xfId="1" applyNumberFormat="1" applyFont="1" applyBorder="1" applyAlignment="1">
      <alignment horizontal="center" vertical="center"/>
    </xf>
    <xf numFmtId="3" fontId="33" fillId="0" borderId="73" xfId="3" applyNumberFormat="1" applyFont="1" applyFill="1" applyBorder="1" applyAlignment="1">
      <alignment horizontal="center" vertical="center"/>
    </xf>
    <xf numFmtId="1" fontId="56" fillId="0" borderId="0" xfId="1" applyNumberFormat="1" applyFont="1" applyAlignment="1">
      <alignment horizontal="center" vertical="center"/>
    </xf>
    <xf numFmtId="3" fontId="33" fillId="0" borderId="75" xfId="3" applyNumberFormat="1" applyFont="1" applyFill="1" applyBorder="1" applyAlignment="1">
      <alignment horizontal="center" vertical="center"/>
    </xf>
    <xf numFmtId="4" fontId="39" fillId="0" borderId="73" xfId="3" applyNumberFormat="1" applyFont="1" applyFill="1" applyBorder="1" applyAlignment="1">
      <alignment horizontal="center" vertical="center"/>
    </xf>
    <xf numFmtId="4" fontId="56" fillId="0" borderId="0" xfId="1" applyNumberFormat="1" applyFont="1" applyAlignment="1">
      <alignment horizontal="center" vertical="center"/>
    </xf>
    <xf numFmtId="1" fontId="39" fillId="0" borderId="0" xfId="1" applyNumberFormat="1" applyFont="1" applyAlignment="1">
      <alignment vertical="center"/>
    </xf>
    <xf numFmtId="0" fontId="57" fillId="5" borderId="76" xfId="1" applyFont="1" applyFill="1" applyBorder="1" applyAlignment="1">
      <alignment horizontal="right" vertical="center"/>
    </xf>
    <xf numFmtId="0" fontId="39" fillId="5" borderId="77" xfId="1" applyFont="1" applyFill="1" applyBorder="1" applyAlignment="1">
      <alignment vertical="center"/>
    </xf>
    <xf numFmtId="1" fontId="58" fillId="5" borderId="77" xfId="1" applyNumberFormat="1" applyFont="1" applyFill="1" applyBorder="1" applyAlignment="1">
      <alignment horizontal="center" vertical="center"/>
    </xf>
    <xf numFmtId="3" fontId="58" fillId="5" borderId="76" xfId="1" applyNumberFormat="1" applyFont="1" applyFill="1" applyBorder="1" applyAlignment="1">
      <alignment horizontal="center" vertical="center"/>
    </xf>
    <xf numFmtId="3" fontId="58" fillId="5" borderId="78" xfId="1" applyNumberFormat="1" applyFont="1" applyFill="1" applyBorder="1" applyAlignment="1">
      <alignment horizontal="center" vertical="center"/>
    </xf>
    <xf numFmtId="164" fontId="40" fillId="0" borderId="79" xfId="3" applyFont="1" applyBorder="1" applyAlignment="1">
      <alignment vertical="center"/>
    </xf>
    <xf numFmtId="164" fontId="40" fillId="0" borderId="77" xfId="3" applyFont="1" applyBorder="1" applyAlignment="1">
      <alignment vertical="center"/>
    </xf>
    <xf numFmtId="1" fontId="40" fillId="0" borderId="77" xfId="3" applyNumberFormat="1" applyFont="1" applyBorder="1" applyAlignment="1">
      <alignment vertical="center"/>
    </xf>
    <xf numFmtId="3" fontId="40" fillId="0" borderId="77" xfId="3" applyNumberFormat="1" applyFont="1" applyBorder="1" applyAlignment="1">
      <alignment vertical="center"/>
    </xf>
    <xf numFmtId="164" fontId="40" fillId="0" borderId="78" xfId="3" applyFont="1" applyBorder="1" applyAlignment="1">
      <alignment vertical="center"/>
    </xf>
    <xf numFmtId="4" fontId="32" fillId="0" borderId="73" xfId="3" applyNumberFormat="1" applyFont="1" applyFill="1" applyBorder="1" applyAlignment="1">
      <alignment horizontal="center" vertical="center"/>
    </xf>
    <xf numFmtId="4" fontId="33" fillId="0" borderId="73" xfId="3" applyNumberFormat="1" applyFont="1" applyFill="1" applyBorder="1" applyAlignment="1">
      <alignment horizontal="center" vertical="center"/>
    </xf>
    <xf numFmtId="164" fontId="40" fillId="0" borderId="80" xfId="3" applyFont="1" applyBorder="1" applyAlignment="1">
      <alignment vertical="center"/>
    </xf>
    <xf numFmtId="164" fontId="40" fillId="0" borderId="81" xfId="3" applyFont="1" applyBorder="1" applyAlignment="1">
      <alignment vertical="center"/>
    </xf>
    <xf numFmtId="1" fontId="40" fillId="0" borderId="81" xfId="3" applyNumberFormat="1" applyFont="1" applyBorder="1" applyAlignment="1">
      <alignment vertical="center"/>
    </xf>
    <xf numFmtId="3" fontId="40" fillId="0" borderId="81" xfId="3" applyNumberFormat="1" applyFont="1" applyBorder="1" applyAlignment="1">
      <alignment vertical="center"/>
    </xf>
    <xf numFmtId="164" fontId="40" fillId="0" borderId="82" xfId="3" applyFont="1" applyBorder="1" applyAlignment="1">
      <alignment vertical="center"/>
    </xf>
    <xf numFmtId="3" fontId="32" fillId="0" borderId="73" xfId="3" applyNumberFormat="1" applyFont="1" applyFill="1" applyBorder="1" applyAlignment="1">
      <alignment horizontal="center" vertical="center"/>
    </xf>
    <xf numFmtId="164" fontId="40" fillId="0" borderId="0" xfId="3" applyFont="1" applyAlignment="1">
      <alignment vertical="center"/>
    </xf>
    <xf numFmtId="1" fontId="40" fillId="0" borderId="0" xfId="3" applyNumberFormat="1" applyFont="1" applyAlignment="1">
      <alignment vertical="center"/>
    </xf>
    <xf numFmtId="164" fontId="40" fillId="0" borderId="0" xfId="3" applyFont="1" applyAlignment="1">
      <alignment horizontal="left" vertical="top"/>
    </xf>
    <xf numFmtId="0" fontId="59" fillId="0" borderId="0" xfId="1" applyFont="1" applyAlignment="1">
      <alignment vertical="center"/>
    </xf>
    <xf numFmtId="0" fontId="39" fillId="0" borderId="0" xfId="1" applyFont="1" applyAlignment="1">
      <alignment horizontal="right" vertical="center"/>
    </xf>
    <xf numFmtId="0" fontId="40" fillId="4" borderId="70" xfId="1" applyFont="1" applyFill="1" applyBorder="1" applyAlignment="1">
      <alignment horizontal="center" vertical="center" wrapText="1"/>
    </xf>
    <xf numFmtId="0" fontId="40" fillId="4" borderId="71" xfId="1" applyFont="1" applyFill="1" applyBorder="1" applyAlignment="1">
      <alignment horizontal="center" vertical="center" wrapText="1"/>
    </xf>
    <xf numFmtId="0" fontId="39" fillId="0" borderId="70" xfId="1" applyFont="1" applyBorder="1" applyAlignment="1">
      <alignment horizontal="center" vertical="center"/>
    </xf>
    <xf numFmtId="0" fontId="39" fillId="0" borderId="73" xfId="1" applyFont="1" applyBorder="1" applyAlignment="1">
      <alignment horizontal="center" vertical="center"/>
    </xf>
    <xf numFmtId="0" fontId="39" fillId="0" borderId="85" xfId="1" applyFont="1" applyBorder="1" applyAlignment="1">
      <alignment horizontal="center" vertical="center"/>
    </xf>
    <xf numFmtId="0" fontId="39" fillId="0" borderId="86" xfId="1" applyFont="1" applyBorder="1" applyAlignment="1">
      <alignment horizontal="center" vertical="center"/>
    </xf>
    <xf numFmtId="0" fontId="61" fillId="0" borderId="0" xfId="1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" fontId="33" fillId="0" borderId="0" xfId="0" applyNumberFormat="1" applyFont="1" applyAlignment="1">
      <alignment vertical="center"/>
    </xf>
    <xf numFmtId="43" fontId="30" fillId="0" borderId="0" xfId="0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43" fontId="62" fillId="3" borderId="2" xfId="19" applyFont="1" applyFill="1" applyBorder="1" applyAlignment="1">
      <alignment horizontal="center" vertical="center" wrapText="1"/>
    </xf>
    <xf numFmtId="0" fontId="62" fillId="4" borderId="2" xfId="18" applyFont="1" applyFill="1" applyBorder="1" applyAlignment="1">
      <alignment horizontal="center" vertical="center" wrapText="1"/>
    </xf>
    <xf numFmtId="43" fontId="62" fillId="3" borderId="17" xfId="19" applyFont="1" applyFill="1" applyBorder="1" applyAlignment="1">
      <alignment horizontal="center" vertical="center" wrapText="1"/>
    </xf>
    <xf numFmtId="0" fontId="62" fillId="4" borderId="17" xfId="18" applyFont="1" applyFill="1" applyBorder="1" applyAlignment="1">
      <alignment horizontal="center" vertical="center" wrapText="1"/>
    </xf>
    <xf numFmtId="43" fontId="62" fillId="3" borderId="3" xfId="19" applyFont="1" applyFill="1" applyBorder="1" applyAlignment="1">
      <alignment horizontal="center" vertical="center" wrapText="1"/>
    </xf>
    <xf numFmtId="0" fontId="62" fillId="4" borderId="3" xfId="18" applyFont="1" applyFill="1" applyBorder="1" applyAlignment="1">
      <alignment horizontal="center" vertical="center" wrapText="1"/>
    </xf>
    <xf numFmtId="0" fontId="63" fillId="14" borderId="0" xfId="0" applyFont="1" applyFill="1" applyAlignment="1">
      <alignment vertical="center"/>
    </xf>
    <xf numFmtId="0" fontId="64" fillId="14" borderId="0" xfId="0" applyFont="1" applyFill="1" applyAlignment="1">
      <alignment vertical="center"/>
    </xf>
    <xf numFmtId="0" fontId="65" fillId="14" borderId="36" xfId="0" applyFont="1" applyFill="1" applyBorder="1" applyAlignment="1">
      <alignment horizontal="center" vertical="center"/>
    </xf>
    <xf numFmtId="0" fontId="66" fillId="15" borderId="32" xfId="0" applyFont="1" applyFill="1" applyBorder="1" applyAlignment="1">
      <alignment horizontal="center" vertical="center"/>
    </xf>
    <xf numFmtId="0" fontId="66" fillId="15" borderId="37" xfId="0" applyFont="1" applyFill="1" applyBorder="1" applyAlignment="1">
      <alignment horizontal="center" vertical="center"/>
    </xf>
    <xf numFmtId="0" fontId="66" fillId="15" borderId="0" xfId="0" applyFont="1" applyFill="1" applyAlignment="1">
      <alignment horizontal="left"/>
    </xf>
    <xf numFmtId="165" fontId="66" fillId="15" borderId="0" xfId="3" applyNumberFormat="1" applyFont="1" applyFill="1" applyBorder="1" applyAlignment="1">
      <alignment horizontal="right"/>
    </xf>
    <xf numFmtId="2" fontId="66" fillId="15" borderId="37" xfId="0" applyNumberFormat="1" applyFont="1" applyFill="1" applyBorder="1" applyAlignment="1">
      <alignment horizontal="center"/>
    </xf>
    <xf numFmtId="0" fontId="66" fillId="15" borderId="38" xfId="0" applyFont="1" applyFill="1" applyBorder="1" applyAlignment="1">
      <alignment horizontal="center" vertical="center"/>
    </xf>
    <xf numFmtId="2" fontId="30" fillId="0" borderId="0" xfId="0" applyNumberFormat="1" applyFont="1" applyAlignment="1">
      <alignment vertical="center"/>
    </xf>
    <xf numFmtId="164" fontId="30" fillId="0" borderId="0" xfId="0" applyNumberFormat="1" applyFont="1" applyAlignment="1">
      <alignment vertical="center"/>
    </xf>
    <xf numFmtId="0" fontId="67" fillId="15" borderId="38" xfId="0" applyFont="1" applyFill="1" applyBorder="1" applyAlignment="1">
      <alignment horizontal="center" vertical="center"/>
    </xf>
    <xf numFmtId="0" fontId="67" fillId="15" borderId="37" xfId="0" applyFont="1" applyFill="1" applyBorder="1" applyAlignment="1">
      <alignment horizontal="center" vertical="center"/>
    </xf>
    <xf numFmtId="0" fontId="67" fillId="15" borderId="0" xfId="0" applyFont="1" applyFill="1" applyAlignment="1">
      <alignment horizontal="left"/>
    </xf>
    <xf numFmtId="165" fontId="67" fillId="15" borderId="0" xfId="3" applyNumberFormat="1" applyFont="1" applyFill="1" applyBorder="1" applyAlignment="1">
      <alignment horizontal="right"/>
    </xf>
    <xf numFmtId="2" fontId="67" fillId="15" borderId="37" xfId="0" applyNumberFormat="1" applyFont="1" applyFill="1" applyBorder="1" applyAlignment="1">
      <alignment horizontal="center"/>
    </xf>
    <xf numFmtId="0" fontId="66" fillId="14" borderId="39" xfId="0" applyFont="1" applyFill="1" applyBorder="1" applyAlignment="1">
      <alignment horizontal="center" vertical="center"/>
    </xf>
    <xf numFmtId="0" fontId="66" fillId="14" borderId="40" xfId="0" applyFont="1" applyFill="1" applyBorder="1" applyAlignment="1">
      <alignment horizontal="center" vertical="center"/>
    </xf>
    <xf numFmtId="0" fontId="66" fillId="14" borderId="41" xfId="0" applyFont="1" applyFill="1" applyBorder="1" applyAlignment="1">
      <alignment horizontal="center" vertical="center"/>
    </xf>
    <xf numFmtId="0" fontId="66" fillId="15" borderId="41" xfId="0" applyFont="1" applyFill="1" applyBorder="1" applyAlignment="1">
      <alignment horizontal="center" vertical="center"/>
    </xf>
    <xf numFmtId="0" fontId="66" fillId="15" borderId="0" xfId="0" applyFont="1" applyFill="1"/>
    <xf numFmtId="165" fontId="66" fillId="15" borderId="0" xfId="3" applyNumberFormat="1" applyFont="1" applyFill="1" applyBorder="1" applyAlignment="1">
      <alignment horizontal="center"/>
    </xf>
    <xf numFmtId="0" fontId="66" fillId="15" borderId="42" xfId="0" applyFont="1" applyFill="1" applyBorder="1"/>
    <xf numFmtId="0" fontId="66" fillId="15" borderId="37" xfId="0" applyFont="1" applyFill="1" applyBorder="1" applyAlignment="1">
      <alignment horizontal="center"/>
    </xf>
    <xf numFmtId="0" fontId="66" fillId="15" borderId="87" xfId="0" applyFont="1" applyFill="1" applyBorder="1" applyAlignment="1">
      <alignment horizontal="center" vertical="center"/>
    </xf>
    <xf numFmtId="0" fontId="66" fillId="15" borderId="88" xfId="0" applyFont="1" applyFill="1" applyBorder="1" applyAlignment="1">
      <alignment horizontal="center" vertical="center"/>
    </xf>
    <xf numFmtId="0" fontId="66" fillId="15" borderId="89" xfId="0" applyFont="1" applyFill="1" applyBorder="1"/>
    <xf numFmtId="165" fontId="66" fillId="15" borderId="90" xfId="3" applyNumberFormat="1" applyFont="1" applyFill="1" applyBorder="1" applyAlignment="1">
      <alignment horizontal="center"/>
    </xf>
    <xf numFmtId="0" fontId="66" fillId="15" borderId="88" xfId="0" applyFont="1" applyFill="1" applyBorder="1" applyAlignment="1">
      <alignment horizontal="center"/>
    </xf>
    <xf numFmtId="0" fontId="51" fillId="15" borderId="0" xfId="0" applyFont="1" applyFill="1" applyAlignment="1">
      <alignment horizontal="center" vertical="center"/>
    </xf>
    <xf numFmtId="0" fontId="51" fillId="15" borderId="0" xfId="0" applyFont="1" applyFill="1"/>
    <xf numFmtId="165" fontId="51" fillId="15" borderId="0" xfId="3" applyNumberFormat="1" applyFont="1" applyFill="1" applyBorder="1" applyAlignment="1">
      <alignment horizontal="center"/>
    </xf>
    <xf numFmtId="0" fontId="51" fillId="15" borderId="0" xfId="0" applyFont="1" applyFill="1" applyAlignment="1">
      <alignment horizontal="center"/>
    </xf>
    <xf numFmtId="0" fontId="68" fillId="0" borderId="0" xfId="0" applyFont="1" applyAlignment="1">
      <alignment vertical="center"/>
    </xf>
    <xf numFmtId="9" fontId="14" fillId="0" borderId="0" xfId="20" applyFont="1" applyAlignment="1">
      <alignment vertical="center"/>
    </xf>
    <xf numFmtId="0" fontId="17" fillId="4" borderId="19" xfId="18" applyFont="1" applyFill="1" applyBorder="1" applyAlignment="1">
      <alignment horizontal="center" vertical="center"/>
    </xf>
    <xf numFmtId="0" fontId="17" fillId="4" borderId="17" xfId="18" applyFont="1" applyFill="1" applyBorder="1" applyAlignment="1">
      <alignment horizontal="center" vertical="center"/>
    </xf>
    <xf numFmtId="0" fontId="17" fillId="4" borderId="3" xfId="18" applyFont="1" applyFill="1" applyBorder="1" applyAlignment="1">
      <alignment horizontal="center" vertical="center"/>
    </xf>
    <xf numFmtId="0" fontId="69" fillId="4" borderId="11" xfId="18" applyFont="1" applyFill="1" applyBorder="1" applyAlignment="1">
      <alignment horizontal="center" vertical="center"/>
    </xf>
    <xf numFmtId="3" fontId="69" fillId="4" borderId="11" xfId="18" applyNumberFormat="1" applyFont="1" applyFill="1" applyBorder="1" applyAlignment="1">
      <alignment horizontal="center" vertical="center"/>
    </xf>
    <xf numFmtId="4" fontId="69" fillId="4" borderId="19" xfId="18" applyNumberFormat="1" applyFont="1" applyFill="1" applyBorder="1" applyAlignment="1">
      <alignment horizontal="center" vertical="center"/>
    </xf>
    <xf numFmtId="9" fontId="69" fillId="4" borderId="19" xfId="20" applyFont="1" applyFill="1" applyBorder="1" applyAlignment="1">
      <alignment horizontal="center" vertical="center"/>
    </xf>
    <xf numFmtId="4" fontId="69" fillId="4" borderId="21" xfId="18" applyNumberFormat="1" applyFont="1" applyFill="1" applyBorder="1" applyAlignment="1">
      <alignment horizontal="center" vertical="center"/>
    </xf>
    <xf numFmtId="0" fontId="69" fillId="4" borderId="23" xfId="18" applyFont="1" applyFill="1" applyBorder="1" applyAlignment="1">
      <alignment horizontal="center" vertical="center"/>
    </xf>
    <xf numFmtId="3" fontId="69" fillId="4" borderId="23" xfId="18" applyNumberFormat="1" applyFont="1" applyFill="1" applyBorder="1" applyAlignment="1">
      <alignment horizontal="center" vertical="center"/>
    </xf>
    <xf numFmtId="4" fontId="69" fillId="4" borderId="17" xfId="18" applyNumberFormat="1" applyFont="1" applyFill="1" applyBorder="1" applyAlignment="1">
      <alignment horizontal="center" vertical="center"/>
    </xf>
    <xf numFmtId="9" fontId="69" fillId="4" borderId="17" xfId="20" applyFont="1" applyFill="1" applyBorder="1" applyAlignment="1">
      <alignment horizontal="center" vertical="center"/>
    </xf>
    <xf numFmtId="4" fontId="69" fillId="4" borderId="24" xfId="18" applyNumberFormat="1" applyFont="1" applyFill="1" applyBorder="1" applyAlignment="1">
      <alignment horizontal="center" vertical="center"/>
    </xf>
    <xf numFmtId="0" fontId="69" fillId="4" borderId="14" xfId="18" applyFont="1" applyFill="1" applyBorder="1" applyAlignment="1">
      <alignment horizontal="center" vertical="center"/>
    </xf>
    <xf numFmtId="3" fontId="69" fillId="4" borderId="14" xfId="18" applyNumberFormat="1" applyFont="1" applyFill="1" applyBorder="1" applyAlignment="1">
      <alignment horizontal="center" vertical="center"/>
    </xf>
    <xf numFmtId="4" fontId="69" fillId="4" borderId="3" xfId="18" applyNumberFormat="1" applyFont="1" applyFill="1" applyBorder="1" applyAlignment="1">
      <alignment horizontal="center" vertical="center"/>
    </xf>
    <xf numFmtId="9" fontId="69" fillId="4" borderId="3" xfId="20" applyFont="1" applyFill="1" applyBorder="1" applyAlignment="1">
      <alignment horizontal="center" vertical="center"/>
    </xf>
    <xf numFmtId="4" fontId="69" fillId="4" borderId="16" xfId="18" applyNumberFormat="1" applyFont="1" applyFill="1" applyBorder="1" applyAlignment="1">
      <alignment horizontal="center" vertical="center"/>
    </xf>
    <xf numFmtId="3" fontId="69" fillId="4" borderId="2" xfId="18" applyNumberFormat="1" applyFont="1" applyFill="1" applyBorder="1" applyAlignment="1">
      <alignment horizontal="center" vertical="center"/>
    </xf>
    <xf numFmtId="167" fontId="69" fillId="4" borderId="2" xfId="18" applyNumberFormat="1" applyFont="1" applyFill="1" applyBorder="1" applyAlignment="1">
      <alignment horizontal="center" vertical="center"/>
    </xf>
    <xf numFmtId="3" fontId="69" fillId="4" borderId="17" xfId="18" applyNumberFormat="1" applyFont="1" applyFill="1" applyBorder="1" applyAlignment="1">
      <alignment horizontal="center" vertical="center"/>
    </xf>
    <xf numFmtId="167" fontId="69" fillId="4" borderId="17" xfId="18" applyNumberFormat="1" applyFont="1" applyFill="1" applyBorder="1" applyAlignment="1">
      <alignment horizontal="center" vertical="center"/>
    </xf>
    <xf numFmtId="3" fontId="69" fillId="4" borderId="3" xfId="18" applyNumberFormat="1" applyFont="1" applyFill="1" applyBorder="1" applyAlignment="1">
      <alignment horizontal="center" vertical="center"/>
    </xf>
    <xf numFmtId="167" fontId="69" fillId="4" borderId="3" xfId="18" applyNumberFormat="1" applyFont="1" applyFill="1" applyBorder="1" applyAlignment="1">
      <alignment horizontal="center" vertical="center"/>
    </xf>
    <xf numFmtId="164" fontId="33" fillId="12" borderId="0" xfId="3" applyFont="1" applyFill="1" applyAlignment="1">
      <alignment horizontal="center" vertical="center"/>
    </xf>
    <xf numFmtId="164" fontId="33" fillId="13" borderId="0" xfId="3" applyFont="1" applyFill="1" applyAlignment="1">
      <alignment horizontal="center" vertical="center"/>
    </xf>
    <xf numFmtId="0" fontId="60" fillId="0" borderId="0" xfId="1" applyFont="1" applyAlignment="1">
      <alignment horizontal="left" vertical="center"/>
    </xf>
    <xf numFmtId="0" fontId="31" fillId="4" borderId="83" xfId="1" applyFont="1" applyFill="1" applyBorder="1" applyAlignment="1">
      <alignment horizontal="center" vertical="center"/>
    </xf>
    <xf numFmtId="0" fontId="31" fillId="4" borderId="84" xfId="1" applyFont="1" applyFill="1" applyBorder="1" applyAlignment="1">
      <alignment horizontal="center" vertical="center"/>
    </xf>
    <xf numFmtId="164" fontId="36" fillId="0" borderId="70" xfId="3" applyFont="1" applyBorder="1" applyAlignment="1">
      <alignment horizontal="center" vertical="center" wrapText="1"/>
    </xf>
    <xf numFmtId="164" fontId="36" fillId="0" borderId="71" xfId="3" applyFont="1" applyBorder="1" applyAlignment="1">
      <alignment horizontal="center" vertical="center" wrapText="1"/>
    </xf>
    <xf numFmtId="0" fontId="39" fillId="0" borderId="71" xfId="1" applyFont="1" applyBorder="1" applyAlignment="1">
      <alignment horizontal="center" vertical="center" wrapText="1"/>
    </xf>
    <xf numFmtId="3" fontId="33" fillId="0" borderId="72" xfId="3" applyNumberFormat="1" applyFont="1" applyFill="1" applyBorder="1" applyAlignment="1">
      <alignment horizontal="center" vertical="center"/>
    </xf>
    <xf numFmtId="3" fontId="33" fillId="0" borderId="74" xfId="3" applyNumberFormat="1" applyFont="1" applyFill="1" applyBorder="1" applyAlignment="1">
      <alignment horizontal="center" vertical="center"/>
    </xf>
    <xf numFmtId="164" fontId="36" fillId="0" borderId="70" xfId="3" applyFont="1" applyBorder="1" applyAlignment="1">
      <alignment horizontal="center" vertical="center"/>
    </xf>
    <xf numFmtId="164" fontId="36" fillId="0" borderId="71" xfId="3" applyFont="1" applyBorder="1" applyAlignment="1">
      <alignment horizontal="center" vertical="center"/>
    </xf>
    <xf numFmtId="0" fontId="53" fillId="8" borderId="66" xfId="1" applyFont="1" applyFill="1" applyBorder="1" applyAlignment="1">
      <alignment horizontal="center" vertical="center"/>
    </xf>
    <xf numFmtId="0" fontId="53" fillId="8" borderId="67" xfId="1" applyFont="1" applyFill="1" applyBorder="1" applyAlignment="1">
      <alignment horizontal="center" vertical="center"/>
    </xf>
    <xf numFmtId="164" fontId="52" fillId="0" borderId="54" xfId="3" applyFont="1" applyBorder="1" applyAlignment="1">
      <alignment horizontal="left" vertical="center"/>
    </xf>
    <xf numFmtId="0" fontId="36" fillId="0" borderId="55" xfId="1" applyFont="1" applyBorder="1" applyAlignment="1">
      <alignment horizontal="center" vertical="center"/>
    </xf>
    <xf numFmtId="0" fontId="36" fillId="0" borderId="56" xfId="1" applyFont="1" applyBorder="1" applyAlignment="1">
      <alignment horizontal="center" vertical="center"/>
    </xf>
    <xf numFmtId="0" fontId="36" fillId="0" borderId="57" xfId="1" applyFont="1" applyBorder="1" applyAlignment="1">
      <alignment horizontal="center" vertical="center"/>
    </xf>
    <xf numFmtId="0" fontId="36" fillId="0" borderId="58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59" xfId="1" applyFont="1" applyBorder="1" applyAlignment="1">
      <alignment horizontal="center" vertical="center"/>
    </xf>
    <xf numFmtId="0" fontId="36" fillId="0" borderId="60" xfId="1" applyFont="1" applyBorder="1" applyAlignment="1">
      <alignment horizontal="center" vertical="center"/>
    </xf>
    <xf numFmtId="0" fontId="36" fillId="0" borderId="61" xfId="1" applyFont="1" applyBorder="1" applyAlignment="1">
      <alignment horizontal="center" vertical="center"/>
    </xf>
    <xf numFmtId="0" fontId="36" fillId="0" borderId="62" xfId="1" applyFont="1" applyBorder="1" applyAlignment="1">
      <alignment horizontal="center" vertical="center"/>
    </xf>
    <xf numFmtId="14" fontId="52" fillId="0" borderId="54" xfId="3" quotePrefix="1" applyNumberFormat="1" applyFont="1" applyBorder="1" applyAlignment="1">
      <alignment horizontal="left" vertical="center"/>
    </xf>
    <xf numFmtId="14" fontId="52" fillId="0" borderId="54" xfId="3" applyNumberFormat="1" applyFont="1" applyBorder="1" applyAlignment="1">
      <alignment horizontal="left" vertical="center"/>
    </xf>
    <xf numFmtId="0" fontId="53" fillId="11" borderId="63" xfId="1" applyFont="1" applyFill="1" applyBorder="1" applyAlignment="1">
      <alignment horizontal="center" vertical="center"/>
    </xf>
    <xf numFmtId="0" fontId="53" fillId="11" borderId="64" xfId="1" applyFont="1" applyFill="1" applyBorder="1" applyAlignment="1">
      <alignment horizontal="center" vertical="center"/>
    </xf>
    <xf numFmtId="0" fontId="53" fillId="11" borderId="65" xfId="1" applyFont="1" applyFill="1" applyBorder="1" applyAlignment="1">
      <alignment horizontal="center" vertical="center"/>
    </xf>
    <xf numFmtId="0" fontId="65" fillId="14" borderId="32" xfId="0" applyFont="1" applyFill="1" applyBorder="1" applyAlignment="1">
      <alignment horizontal="center" vertical="center" wrapText="1"/>
    </xf>
    <xf numFmtId="0" fontId="65" fillId="14" borderId="35" xfId="0" applyFont="1" applyFill="1" applyBorder="1" applyAlignment="1">
      <alignment horizontal="center" vertical="center"/>
    </xf>
    <xf numFmtId="0" fontId="65" fillId="14" borderId="35" xfId="0" applyFont="1" applyFill="1" applyBorder="1" applyAlignment="1">
      <alignment horizontal="center" vertical="center" wrapText="1"/>
    </xf>
    <xf numFmtId="0" fontId="65" fillId="14" borderId="32" xfId="0" applyFont="1" applyFill="1" applyBorder="1" applyAlignment="1">
      <alignment horizontal="center" vertical="center"/>
    </xf>
    <xf numFmtId="0" fontId="65" fillId="14" borderId="33" xfId="0" applyFont="1" applyFill="1" applyBorder="1" applyAlignment="1">
      <alignment horizontal="center" vertical="center"/>
    </xf>
    <xf numFmtId="0" fontId="65" fillId="14" borderId="34" xfId="0" applyFont="1" applyFill="1" applyBorder="1" applyAlignment="1">
      <alignment horizontal="center" vertical="center"/>
    </xf>
    <xf numFmtId="4" fontId="34" fillId="2" borderId="1" xfId="3" applyNumberFormat="1" applyFont="1" applyFill="1" applyBorder="1" applyAlignment="1">
      <alignment horizontal="center" vertical="center" wrapText="1"/>
    </xf>
    <xf numFmtId="43" fontId="27" fillId="2" borderId="2" xfId="19" applyFont="1" applyFill="1" applyBorder="1" applyAlignment="1">
      <alignment horizontal="center" vertical="center" textRotation="90" wrapText="1"/>
    </xf>
    <xf numFmtId="43" fontId="27" fillId="2" borderId="17" xfId="19" applyFont="1" applyFill="1" applyBorder="1" applyAlignment="1">
      <alignment horizontal="center" vertical="center" textRotation="90" wrapText="1"/>
    </xf>
    <xf numFmtId="43" fontId="27" fillId="2" borderId="3" xfId="19" applyFont="1" applyFill="1" applyBorder="1" applyAlignment="1">
      <alignment horizontal="center" vertical="center" textRotation="90" wrapText="1"/>
    </xf>
    <xf numFmtId="0" fontId="22" fillId="2" borderId="18" xfId="18" applyFont="1" applyFill="1" applyBorder="1" applyAlignment="1">
      <alignment horizontal="center" vertical="center"/>
    </xf>
    <xf numFmtId="0" fontId="22" fillId="2" borderId="7" xfId="18" applyFont="1" applyFill="1" applyBorder="1" applyAlignment="1">
      <alignment horizontal="center" vertical="center"/>
    </xf>
    <xf numFmtId="0" fontId="22" fillId="2" borderId="10" xfId="18" applyFont="1" applyFill="1" applyBorder="1" applyAlignment="1">
      <alignment horizontal="center" vertical="center"/>
    </xf>
    <xf numFmtId="0" fontId="11" fillId="2" borderId="28" xfId="18" applyFont="1" applyFill="1" applyBorder="1" applyAlignment="1">
      <alignment horizontal="center" vertical="center"/>
    </xf>
    <xf numFmtId="0" fontId="11" fillId="2" borderId="29" xfId="18" applyFont="1" applyFill="1" applyBorder="1" applyAlignment="1">
      <alignment horizontal="center" vertical="center"/>
    </xf>
    <xf numFmtId="0" fontId="11" fillId="2" borderId="30" xfId="18" applyFont="1" applyFill="1" applyBorder="1" applyAlignment="1">
      <alignment horizontal="center" vertical="center"/>
    </xf>
    <xf numFmtId="0" fontId="11" fillId="2" borderId="31" xfId="18" applyFont="1" applyFill="1" applyBorder="1" applyAlignment="1">
      <alignment horizontal="center" vertical="center"/>
    </xf>
    <xf numFmtId="0" fontId="11" fillId="2" borderId="5" xfId="18" applyFont="1" applyFill="1" applyBorder="1" applyAlignment="1">
      <alignment horizontal="center" vertical="center"/>
    </xf>
    <xf numFmtId="0" fontId="11" fillId="2" borderId="16" xfId="18" applyFont="1" applyFill="1" applyBorder="1" applyAlignment="1">
      <alignment horizontal="center" vertical="center"/>
    </xf>
    <xf numFmtId="0" fontId="11" fillId="2" borderId="1" xfId="18" applyFont="1" applyFill="1" applyBorder="1" applyAlignment="1">
      <alignment horizontal="center" vertical="center"/>
    </xf>
    <xf numFmtId="0" fontId="28" fillId="2" borderId="18" xfId="18" applyFont="1" applyFill="1" applyBorder="1" applyAlignment="1">
      <alignment horizontal="center" vertical="center"/>
    </xf>
    <xf numFmtId="0" fontId="28" fillId="2" borderId="7" xfId="18" applyFont="1" applyFill="1" applyBorder="1" applyAlignment="1">
      <alignment horizontal="center" vertical="center"/>
    </xf>
    <xf numFmtId="0" fontId="28" fillId="2" borderId="10" xfId="18" applyFont="1" applyFill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0" fillId="0" borderId="17" xfId="18" applyFont="1" applyBorder="1" applyAlignment="1">
      <alignment horizontal="center" vertical="center"/>
    </xf>
    <xf numFmtId="0" fontId="10" fillId="0" borderId="3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 wrapText="1"/>
    </xf>
    <xf numFmtId="0" fontId="10" fillId="0" borderId="17" xfId="18" applyFont="1" applyBorder="1" applyAlignment="1">
      <alignment horizontal="center" vertical="center" wrapText="1"/>
    </xf>
    <xf numFmtId="0" fontId="42" fillId="9" borderId="43" xfId="22" applyFont="1" applyFill="1" applyBorder="1" applyAlignment="1">
      <alignment horizontal="center" vertical="center"/>
    </xf>
    <xf numFmtId="0" fontId="42" fillId="9" borderId="46" xfId="22" applyFont="1" applyFill="1" applyBorder="1" applyAlignment="1">
      <alignment horizontal="center" vertical="center"/>
    </xf>
    <xf numFmtId="0" fontId="42" fillId="9" borderId="44" xfId="22" applyFont="1" applyFill="1" applyBorder="1" applyAlignment="1">
      <alignment horizontal="center" vertical="center"/>
    </xf>
    <xf numFmtId="0" fontId="42" fillId="9" borderId="47" xfId="22" applyFont="1" applyFill="1" applyBorder="1" applyAlignment="1">
      <alignment horizontal="center" vertical="center"/>
    </xf>
    <xf numFmtId="0" fontId="42" fillId="9" borderId="45" xfId="22" applyFont="1" applyFill="1" applyBorder="1" applyAlignment="1">
      <alignment horizontal="center" vertical="center"/>
    </xf>
    <xf numFmtId="0" fontId="42" fillId="9" borderId="48" xfId="22" applyFont="1" applyFill="1" applyBorder="1" applyAlignment="1">
      <alignment horizontal="center" vertical="center"/>
    </xf>
    <xf numFmtId="0" fontId="11" fillId="2" borderId="2" xfId="18" applyFont="1" applyFill="1" applyBorder="1" applyAlignment="1">
      <alignment horizontal="center" vertical="center"/>
    </xf>
    <xf numFmtId="0" fontId="11" fillId="2" borderId="3" xfId="18" applyFont="1" applyFill="1" applyBorder="1" applyAlignment="1">
      <alignment horizontal="center" vertical="center"/>
    </xf>
    <xf numFmtId="43" fontId="16" fillId="2" borderId="2" xfId="19" applyFont="1" applyFill="1" applyBorder="1" applyAlignment="1">
      <alignment horizontal="center" vertical="center" textRotation="90" wrapText="1"/>
    </xf>
    <xf numFmtId="43" fontId="16" fillId="2" borderId="17" xfId="19" applyFont="1" applyFill="1" applyBorder="1" applyAlignment="1">
      <alignment horizontal="center" vertical="center" textRotation="90" wrapText="1"/>
    </xf>
    <xf numFmtId="43" fontId="16" fillId="2" borderId="3" xfId="19" applyFont="1" applyFill="1" applyBorder="1" applyAlignment="1">
      <alignment horizontal="center" vertical="center" textRotation="90" wrapText="1"/>
    </xf>
    <xf numFmtId="43" fontId="17" fillId="3" borderId="2" xfId="19" applyFont="1" applyFill="1" applyBorder="1" applyAlignment="1">
      <alignment horizontal="center" vertical="center" wrapText="1"/>
    </xf>
    <xf numFmtId="43" fontId="17" fillId="3" borderId="17" xfId="19" applyFont="1" applyFill="1" applyBorder="1" applyAlignment="1">
      <alignment horizontal="center" vertical="center" wrapText="1"/>
    </xf>
    <xf numFmtId="43" fontId="17" fillId="3" borderId="3" xfId="19" applyFont="1" applyFill="1" applyBorder="1" applyAlignment="1">
      <alignment horizontal="center" vertical="center" wrapText="1"/>
    </xf>
    <xf numFmtId="0" fontId="18" fillId="4" borderId="2" xfId="18" applyFont="1" applyFill="1" applyBorder="1" applyAlignment="1">
      <alignment horizontal="center" vertical="center" wrapText="1"/>
    </xf>
    <xf numFmtId="0" fontId="18" fillId="4" borderId="17" xfId="18" applyFont="1" applyFill="1" applyBorder="1" applyAlignment="1">
      <alignment horizontal="center" vertical="center" wrapText="1"/>
    </xf>
    <xf numFmtId="0" fontId="18" fillId="4" borderId="3" xfId="18" applyFont="1" applyFill="1" applyBorder="1" applyAlignment="1">
      <alignment horizontal="center" vertical="center" wrapText="1"/>
    </xf>
    <xf numFmtId="0" fontId="25" fillId="5" borderId="15" xfId="18" applyFont="1" applyFill="1" applyBorder="1" applyAlignment="1">
      <alignment horizontal="center" vertical="center"/>
    </xf>
    <xf numFmtId="0" fontId="25" fillId="5" borderId="5" xfId="18" applyFont="1" applyFill="1" applyBorder="1" applyAlignment="1">
      <alignment horizontal="center" vertical="center"/>
    </xf>
    <xf numFmtId="0" fontId="25" fillId="5" borderId="16" xfId="18" applyFont="1" applyFill="1" applyBorder="1" applyAlignment="1">
      <alignment horizontal="center" vertical="center"/>
    </xf>
    <xf numFmtId="0" fontId="20" fillId="6" borderId="27" xfId="18" applyFont="1" applyFill="1" applyBorder="1" applyAlignment="1">
      <alignment horizontal="center" vertical="center"/>
    </xf>
    <xf numFmtId="0" fontId="20" fillId="6" borderId="7" xfId="18" applyFont="1" applyFill="1" applyBorder="1" applyAlignment="1">
      <alignment horizontal="center" vertical="center"/>
    </xf>
    <xf numFmtId="0" fontId="20" fillId="6" borderId="10" xfId="18" applyFont="1" applyFill="1" applyBorder="1" applyAlignment="1">
      <alignment horizontal="center" vertical="center"/>
    </xf>
    <xf numFmtId="0" fontId="22" fillId="2" borderId="1" xfId="18" applyFont="1" applyFill="1" applyBorder="1" applyAlignment="1">
      <alignment horizontal="center" vertical="center"/>
    </xf>
    <xf numFmtId="0" fontId="70" fillId="0" borderId="0" xfId="0" applyFont="1" applyAlignment="1"/>
  </cellXfs>
  <cellStyles count="28">
    <cellStyle name="Normal" xfId="0" builtinId="0"/>
    <cellStyle name="Normal 2" xfId="1"/>
    <cellStyle name="Normal 3" xfId="6"/>
    <cellStyle name="Normal 3 2" xfId="22"/>
    <cellStyle name="Normal 3 2 2" xfId="23"/>
    <cellStyle name="Normal 4" xfId="8"/>
    <cellStyle name="Normal 5" xfId="10"/>
    <cellStyle name="Normal 5 2" xfId="27"/>
    <cellStyle name="Normal 6" xfId="14"/>
    <cellStyle name="Normal 7" xfId="13"/>
    <cellStyle name="Normal 8" xfId="16"/>
    <cellStyle name="Normal 8 2" xfId="18"/>
    <cellStyle name="Normal_Carrefour_2007" xfId="24"/>
    <cellStyle name="Porcentagem" xfId="20" builtinId="5"/>
    <cellStyle name="Porcentagem 2" xfId="2"/>
    <cellStyle name="Porcentagem 3" xfId="12"/>
    <cellStyle name="Porcentagem 4" xfId="25"/>
    <cellStyle name="Separador de milhares 2" xfId="4"/>
    <cellStyle name="Separador de milhares 3" xfId="5"/>
    <cellStyle name="Vírgula" xfId="3" builtinId="3"/>
    <cellStyle name="Vírgula 2" xfId="21"/>
    <cellStyle name="Vírgula 2 2" xfId="7"/>
    <cellStyle name="Vírgula 2 2 2" xfId="9"/>
    <cellStyle name="Vírgula 2 2 2 2" xfId="11"/>
    <cellStyle name="Vírgula 2 2 2 3" xfId="15"/>
    <cellStyle name="Vírgula 2 2 2 4" xfId="17"/>
    <cellStyle name="Vírgula 2 2 3" xfId="26"/>
    <cellStyle name="Vírgula 3" xfId="19"/>
  </cellStyles>
  <dxfs count="2">
    <dxf>
      <fill>
        <patternFill>
          <bgColor theme="8" tint="0.79998168889431442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  <dxf>
      <font>
        <b val="0"/>
        <i val="0"/>
      </font>
      <fill>
        <patternFill patternType="none">
          <bgColor auto="1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</dxfs>
  <tableStyles count="1" defaultTableStyle="TableStyleMedium9" defaultPivotStyle="PivotStyleLight16">
    <tableStyle name="Estilo de Tabela 1" pivot="0" count="2">
      <tableStyleElement type="wholeTable" dxfId="1"/>
      <tableStyleElement type="secondRowStripe" dxfId="0"/>
    </tableStyle>
  </tableStyles>
  <colors>
    <mruColors>
      <color rgb="FF0E665E"/>
      <color rgb="FFFFFFCC"/>
      <color rgb="FF1FE1CF"/>
      <color rgb="FFD9D9D9"/>
      <color rgb="FF4F81BD"/>
      <color rgb="FF1FE1DA"/>
      <color rgb="FF52CADA"/>
      <color rgb="FFFF3300"/>
      <color rgb="FF60B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1284267</xdr:colOff>
      <xdr:row>1</xdr:row>
      <xdr:rowOff>177883</xdr:rowOff>
    </xdr:from>
    <xdr:to>
      <xdr:col>11</xdr:col>
      <xdr:colOff>1625024</xdr:colOff>
      <xdr:row>7</xdr:row>
      <xdr:rowOff>119634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78AADD-D0E2-47C2-BF6D-96FFF123D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3367" y="374733"/>
          <a:ext cx="1896507" cy="1224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</xdr:colOff>
      <xdr:row>0</xdr:row>
      <xdr:rowOff>107950</xdr:rowOff>
    </xdr:from>
    <xdr:to>
      <xdr:col>10</xdr:col>
      <xdr:colOff>702020</xdr:colOff>
      <xdr:row>5</xdr:row>
      <xdr:rowOff>45941</xdr:rowOff>
    </xdr:to>
    <xdr:pic>
      <xdr:nvPicPr>
        <xdr:cNvPr id="2" name="Imagem 1" descr="Uma imagem contendo Logotipo&#10;&#10;Descrição gerada automaticamente">
          <a:extLst>
            <a:ext uri="{FF2B5EF4-FFF2-40B4-BE49-F238E27FC236}">
              <a16:creationId xmlns:a16="http://schemas.microsoft.com/office/drawing/2014/main" id="{C1FF2A34-44D2-4B0B-8ED9-3676E4073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783"/>
        <a:stretch/>
      </xdr:blipFill>
      <xdr:spPr>
        <a:xfrm>
          <a:off x="10039350" y="107950"/>
          <a:ext cx="689320" cy="763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312270</xdr:colOff>
      <xdr:row>5</xdr:row>
      <xdr:rowOff>144556</xdr:rowOff>
    </xdr:to>
    <xdr:sp macro="" textlink="">
      <xdr:nvSpPr>
        <xdr:cNvPr id="2" name="AutoShape 5" descr="Resultado de imagem para dentro da histÃ³ria">
          <a:extLst>
            <a:ext uri="{FF2B5EF4-FFF2-40B4-BE49-F238E27FC236}">
              <a16:creationId xmlns:a16="http://schemas.microsoft.com/office/drawing/2014/main" id="{A8B9E828-CA39-430A-A108-7D114B6E4B40}"/>
            </a:ext>
          </a:extLst>
        </xdr:cNvPr>
        <xdr:cNvSpPr>
          <a:spLocks noChangeAspect="1" noChangeArrowheads="1"/>
        </xdr:cNvSpPr>
      </xdr:nvSpPr>
      <xdr:spPr bwMode="auto">
        <a:xfrm>
          <a:off x="8299450" y="1054100"/>
          <a:ext cx="313391" cy="303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190499</xdr:rowOff>
    </xdr:from>
    <xdr:to>
      <xdr:col>5</xdr:col>
      <xdr:colOff>348323</xdr:colOff>
      <xdr:row>4</xdr:row>
      <xdr:rowOff>33616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E4167D-CDF5-4798-B693-5A9490184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1594" y="190499"/>
          <a:ext cx="990794" cy="897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PRE&#199;OS_ABRIL2017_2017_07_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Propostas\Avalia&#231;&#227;o%20Cake%20Show\REV2\tes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Propostas\Avalia&#231;&#227;o%20Cake%20Show\REV2\1%25TA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Trabalho\Mensal\YAMAHA\HONDA%20x%20YAMAH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TEMP\ENGTO\PADRONIZ\CUS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Propostas\Avalia&#231;&#227;o%20Cake%20Show\REV2\Investimento%20Publicit&#225;rio%201996-19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Users\vicente.varela\Desktop\INVEST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fred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Volumes\midia$\Grupo%20Vicente\BRF\2015\QUALY\00.%20MasterPlan\FLOW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Fabi%20Manfredi\SADIA\2011\Propostas\RS%20Planeta%20Atl&#226;ntida%20-%2020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Fabi%20Manfredi\JOHNSON\2011\SUNDOWN\Ver&#227;o\Cronogramas\antigos\Revista%20antigo%20SD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DEMID\JDSUL\cro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Avalia&#231;&#245;es%20Comerciais\TV%20Aberta\Automobilismo\F&#243;rmula%201\2011\Globo%20-%20Formula%201%20-%2020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FLOPR19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leo2_08\c\WINDOWS\TEMP\MIRAS\MODELS\MODEL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21.21.100\fs_ipanema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 M AS ABC 25+RJ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OTIVOS DA REVISÃO"/>
      <sheetName val="RESUMO DE INVESTIMENTO"/>
      <sheetName val="FLOW GERAL"/>
      <sheetName val="FLOW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METRO"/>
      <sheetName val="Budget Coca-Cola"/>
      <sheetName val="Share Price 2002"/>
      <sheetName val="BD REAL"/>
      <sheetName val="BD META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2">
          <cell r="A2" t="str">
            <v>CÓDIGO</v>
          </cell>
          <cell r="B2" t="str">
            <v>PROGRAMA</v>
          </cell>
          <cell r="C2" t="str">
            <v>INÉDITO/REAPRESENTAÇÃO</v>
          </cell>
          <cell r="D2" t="str">
            <v>DIA:DE</v>
          </cell>
          <cell r="E2" t="str">
            <v>DIA:ATÉ</v>
          </cell>
          <cell r="F2" t="str">
            <v>DIAS DA SEMANA</v>
          </cell>
          <cell r="M2" t="str">
            <v>INÍCIO</v>
          </cell>
          <cell r="N2" t="str">
            <v>TÉRMINO</v>
          </cell>
          <cell r="O2" t="str">
            <v>GÊNERO</v>
          </cell>
          <cell r="P2" t="str">
            <v>VALOR R$</v>
          </cell>
          <cell r="Q2" t="str">
            <v>OBS.:</v>
          </cell>
        </row>
        <row r="3">
          <cell r="A3" t="str">
            <v>ACAO</v>
          </cell>
          <cell r="B3" t="str">
            <v>Repórter em Ação</v>
          </cell>
          <cell r="C3" t="str">
            <v>Inédito</v>
          </cell>
          <cell r="D3" t="str">
            <v>Sáb</v>
          </cell>
          <cell r="E3" t="str">
            <v>-</v>
          </cell>
          <cell r="K3" t="str">
            <v>Sábado</v>
          </cell>
          <cell r="M3" t="str">
            <v>22h00</v>
          </cell>
          <cell r="N3" t="str">
            <v>23h00</v>
          </cell>
          <cell r="O3" t="str">
            <v>REPOR</v>
          </cell>
          <cell r="P3">
            <v>12500</v>
          </cell>
        </row>
        <row r="4">
          <cell r="A4" t="str">
            <v>ALE1</v>
          </cell>
          <cell r="B4" t="str">
            <v>Antes e Depois da Lei - Reap.</v>
          </cell>
          <cell r="C4" t="str">
            <v>Reapresentação</v>
          </cell>
          <cell r="D4" t="str">
            <v>Seg</v>
          </cell>
          <cell r="E4" t="str">
            <v>Sex</v>
          </cell>
          <cell r="F4" t="str">
            <v>Segunda</v>
          </cell>
          <cell r="G4" t="str">
            <v>Terça</v>
          </cell>
          <cell r="H4" t="str">
            <v>Quarta</v>
          </cell>
          <cell r="I4" t="str">
            <v>Quinta</v>
          </cell>
          <cell r="J4" t="str">
            <v>Sexta</v>
          </cell>
          <cell r="M4" t="str">
            <v>08h00</v>
          </cell>
          <cell r="N4" t="str">
            <v>08h30</v>
          </cell>
          <cell r="O4" t="str">
            <v>REPOR</v>
          </cell>
          <cell r="P4">
            <v>3300</v>
          </cell>
        </row>
        <row r="5">
          <cell r="A5" t="str">
            <v>HORM</v>
          </cell>
          <cell r="B5" t="str">
            <v>Hora News - Madrugada Reap. ¹</v>
          </cell>
          <cell r="C5" t="str">
            <v>Reapresentação</v>
          </cell>
          <cell r="D5" t="str">
            <v>Seg</v>
          </cell>
          <cell r="E5" t="str">
            <v>Dom</v>
          </cell>
          <cell r="F5" t="str">
            <v>Segunda</v>
          </cell>
          <cell r="G5" t="str">
            <v>Terça</v>
          </cell>
          <cell r="H5" t="str">
            <v>Quarta</v>
          </cell>
          <cell r="I5" t="str">
            <v>Quinta</v>
          </cell>
          <cell r="J5" t="str">
            <v>Sexta</v>
          </cell>
          <cell r="K5" t="str">
            <v>Sábado</v>
          </cell>
          <cell r="L5" t="str">
            <v>Domingo</v>
          </cell>
          <cell r="M5" t="str">
            <v>01h00</v>
          </cell>
          <cell r="N5" t="str">
            <v>06h00</v>
          </cell>
          <cell r="O5" t="str">
            <v>JORNA</v>
          </cell>
          <cell r="P5">
            <v>1300</v>
          </cell>
        </row>
        <row r="6">
          <cell r="A6" t="str">
            <v>AMOR</v>
          </cell>
          <cell r="B6" t="str">
            <v>Escola do Amor</v>
          </cell>
          <cell r="C6" t="str">
            <v>Inédito</v>
          </cell>
          <cell r="D6" t="str">
            <v>Sáb</v>
          </cell>
          <cell r="E6" t="str">
            <v>-</v>
          </cell>
          <cell r="K6" t="str">
            <v>Sábado</v>
          </cell>
          <cell r="M6" t="str">
            <v>17h30</v>
          </cell>
          <cell r="N6" t="str">
            <v>18h30</v>
          </cell>
          <cell r="O6" t="str">
            <v>REPOR</v>
          </cell>
          <cell r="P6">
            <v>4700</v>
          </cell>
        </row>
        <row r="7">
          <cell r="A7" t="str">
            <v>BVIA</v>
          </cell>
          <cell r="B7" t="str">
            <v>Bora Viajar - Reap.²</v>
          </cell>
          <cell r="C7" t="str">
            <v>Reapresentação</v>
          </cell>
          <cell r="D7" t="str">
            <v>Sáb</v>
          </cell>
          <cell r="E7" t="str">
            <v>Dom</v>
          </cell>
          <cell r="K7" t="str">
            <v>Sábado</v>
          </cell>
          <cell r="L7" t="str">
            <v>Domingo</v>
          </cell>
          <cell r="M7" t="str">
            <v>04h45</v>
          </cell>
          <cell r="N7" t="str">
            <v>05h30</v>
          </cell>
          <cell r="O7" t="str">
            <v>TURIS</v>
          </cell>
          <cell r="P7">
            <v>1300</v>
          </cell>
        </row>
        <row r="8">
          <cell r="A8" t="str">
            <v>ROJU</v>
          </cell>
          <cell r="B8" t="str">
            <v>Roberto Justus + - Reap.</v>
          </cell>
          <cell r="C8" t="str">
            <v>Reapresentação</v>
          </cell>
          <cell r="D8" t="str">
            <v>Dom</v>
          </cell>
          <cell r="E8" t="str">
            <v>-</v>
          </cell>
          <cell r="L8" t="str">
            <v>Domingo</v>
          </cell>
          <cell r="M8" t="str">
            <v>05h00</v>
          </cell>
          <cell r="N8" t="str">
            <v>06h00</v>
          </cell>
          <cell r="O8" t="str">
            <v>ENTR</v>
          </cell>
          <cell r="P8">
            <v>1300</v>
          </cell>
        </row>
        <row r="9">
          <cell r="A9" t="str">
            <v>NEWM</v>
          </cell>
          <cell r="B9" t="str">
            <v>Hora News - Matutino ¹</v>
          </cell>
          <cell r="C9" t="str">
            <v>Inédito</v>
          </cell>
          <cell r="D9" t="str">
            <v>Seg</v>
          </cell>
          <cell r="E9" t="str">
            <v>Dom</v>
          </cell>
          <cell r="F9" t="str">
            <v>Segunda</v>
          </cell>
          <cell r="G9" t="str">
            <v>Terça</v>
          </cell>
          <cell r="H9" t="str">
            <v>Quarta</v>
          </cell>
          <cell r="I9" t="str">
            <v>Quinta</v>
          </cell>
          <cell r="J9" t="str">
            <v>Sexta</v>
          </cell>
          <cell r="K9" t="str">
            <v>Sábado</v>
          </cell>
          <cell r="L9" t="str">
            <v>Domingo</v>
          </cell>
          <cell r="M9" t="str">
            <v>06h00</v>
          </cell>
          <cell r="N9" t="str">
            <v>12h00</v>
          </cell>
          <cell r="O9" t="str">
            <v>JORNA</v>
          </cell>
          <cell r="P9">
            <v>3500</v>
          </cell>
        </row>
        <row r="10">
          <cell r="A10" t="str">
            <v>CIAV</v>
          </cell>
          <cell r="B10" t="str">
            <v>Companhia de Viagem</v>
          </cell>
          <cell r="C10" t="str">
            <v>Inédito</v>
          </cell>
          <cell r="D10" t="str">
            <v>Sáb</v>
          </cell>
          <cell r="E10" t="str">
            <v>-</v>
          </cell>
          <cell r="K10" t="str">
            <v>Sábado</v>
          </cell>
          <cell r="M10" t="str">
            <v>23h30</v>
          </cell>
          <cell r="N10" t="str">
            <v>00h00</v>
          </cell>
          <cell r="O10" t="str">
            <v>VIAG</v>
          </cell>
          <cell r="P10">
            <v>12500</v>
          </cell>
        </row>
        <row r="11">
          <cell r="A11" t="str">
            <v>CAV3</v>
          </cell>
          <cell r="B11" t="str">
            <v>Cartão de Visita - Reap.</v>
          </cell>
          <cell r="C11" t="str">
            <v>Reapresentação</v>
          </cell>
          <cell r="D11" t="str">
            <v>Dom</v>
          </cell>
          <cell r="E11" t="str">
            <v>-</v>
          </cell>
          <cell r="L11" t="str">
            <v>Domingo</v>
          </cell>
          <cell r="M11" t="str">
            <v>08h00</v>
          </cell>
          <cell r="N11" t="str">
            <v>08h30</v>
          </cell>
          <cell r="O11" t="str">
            <v>ENTR</v>
          </cell>
          <cell r="P11">
            <v>2300</v>
          </cell>
          <cell r="Q11" t="str">
            <v>(L)</v>
          </cell>
        </row>
        <row r="12">
          <cell r="A12" t="str">
            <v>RUR2</v>
          </cell>
          <cell r="B12" t="str">
            <v>Record News Rural - Reap.</v>
          </cell>
          <cell r="C12" t="str">
            <v>Reapresentação</v>
          </cell>
          <cell r="D12" t="str">
            <v>Dom</v>
          </cell>
          <cell r="E12" t="str">
            <v>-</v>
          </cell>
          <cell r="L12" t="str">
            <v>Domingo</v>
          </cell>
          <cell r="M12" t="str">
            <v>08h30</v>
          </cell>
          <cell r="N12" t="str">
            <v>09h15</v>
          </cell>
          <cell r="O12" t="str">
            <v>RURAL</v>
          </cell>
          <cell r="P12">
            <v>2300</v>
          </cell>
          <cell r="Q12" t="str">
            <v>(L)</v>
          </cell>
        </row>
        <row r="13">
          <cell r="A13" t="str">
            <v>ECOV</v>
          </cell>
          <cell r="B13" t="str">
            <v>Eco Record News Amazônia - Reap.</v>
          </cell>
          <cell r="C13" t="str">
            <v>Reapresentação</v>
          </cell>
          <cell r="D13" t="str">
            <v>Dom</v>
          </cell>
          <cell r="E13" t="str">
            <v>-</v>
          </cell>
          <cell r="L13" t="str">
            <v>Domingo</v>
          </cell>
          <cell r="M13" t="str">
            <v>12h00</v>
          </cell>
          <cell r="N13" t="str">
            <v>12h30</v>
          </cell>
          <cell r="O13" t="str">
            <v>DOC</v>
          </cell>
          <cell r="P13">
            <v>4500</v>
          </cell>
        </row>
        <row r="14">
          <cell r="A14" t="str">
            <v>ECOM</v>
          </cell>
          <cell r="B14" t="str">
            <v>Eco Record News Amazônia - Reap.²</v>
          </cell>
          <cell r="C14" t="str">
            <v>Reapresentação</v>
          </cell>
          <cell r="D14" t="str">
            <v>Sáb</v>
          </cell>
          <cell r="E14" t="str">
            <v>Dom</v>
          </cell>
          <cell r="K14" t="str">
            <v>Sábado</v>
          </cell>
          <cell r="L14" t="str">
            <v>Domingo</v>
          </cell>
          <cell r="M14" t="str">
            <v>05h00</v>
          </cell>
          <cell r="N14" t="str">
            <v>05h30</v>
          </cell>
          <cell r="O14" t="str">
            <v>DOC</v>
          </cell>
          <cell r="P14">
            <v>1300</v>
          </cell>
        </row>
        <row r="15">
          <cell r="A15" t="str">
            <v>ECO3</v>
          </cell>
          <cell r="B15" t="str">
            <v>Eco Record News Amazônia - Reap.</v>
          </cell>
          <cell r="C15" t="str">
            <v>Reapresentação</v>
          </cell>
          <cell r="D15" t="str">
            <v>Sáb</v>
          </cell>
          <cell r="E15" t="str">
            <v>Dom</v>
          </cell>
          <cell r="F15" t="str">
            <v>Segunda</v>
          </cell>
          <cell r="K15" t="str">
            <v>Sábado</v>
          </cell>
          <cell r="L15" t="str">
            <v>Domingo</v>
          </cell>
          <cell r="M15" t="str">
            <v>21h00</v>
          </cell>
          <cell r="N15" t="str">
            <v>21h30</v>
          </cell>
          <cell r="O15" t="str">
            <v>DOC</v>
          </cell>
          <cell r="P15">
            <v>11500</v>
          </cell>
        </row>
        <row r="16">
          <cell r="A16" t="str">
            <v>EFAR</v>
          </cell>
          <cell r="B16" t="str">
            <v>Esporte Fantástico - Reap.</v>
          </cell>
          <cell r="C16" t="str">
            <v>Reapresentação</v>
          </cell>
          <cell r="D16" t="str">
            <v>Sáb</v>
          </cell>
          <cell r="E16" t="str">
            <v>-</v>
          </cell>
          <cell r="K16" t="str">
            <v>Sábado</v>
          </cell>
          <cell r="M16" t="str">
            <v>01h15</v>
          </cell>
          <cell r="N16" t="str">
            <v>02h30</v>
          </cell>
          <cell r="O16" t="str">
            <v>ESPO</v>
          </cell>
          <cell r="P16">
            <v>1300</v>
          </cell>
        </row>
        <row r="17">
          <cell r="A17" t="str">
            <v>ELAR</v>
          </cell>
          <cell r="B17" t="str">
            <v>Elas Comandam - Reap.</v>
          </cell>
          <cell r="C17" t="str">
            <v>Reapresentação</v>
          </cell>
          <cell r="D17" t="str">
            <v>Seg</v>
          </cell>
          <cell r="E17" t="str">
            <v>Sex</v>
          </cell>
          <cell r="F17" t="str">
            <v>Segunda</v>
          </cell>
          <cell r="G17" t="str">
            <v>Terça</v>
          </cell>
          <cell r="H17" t="str">
            <v>Quarta</v>
          </cell>
          <cell r="I17" t="str">
            <v>Quinta</v>
          </cell>
          <cell r="J17" t="str">
            <v>Sexta</v>
          </cell>
          <cell r="M17" t="str">
            <v>07h30</v>
          </cell>
          <cell r="N17" t="str">
            <v>08h00</v>
          </cell>
          <cell r="O17" t="str">
            <v>FEMIN</v>
          </cell>
          <cell r="P17">
            <v>3300</v>
          </cell>
        </row>
        <row r="18">
          <cell r="A18" t="str">
            <v>ELAS</v>
          </cell>
          <cell r="B18" t="str">
            <v>Elas Comandam</v>
          </cell>
          <cell r="C18" t="str">
            <v>Inédito</v>
          </cell>
          <cell r="D18" t="str">
            <v>Seg</v>
          </cell>
          <cell r="E18" t="str">
            <v>Sex</v>
          </cell>
          <cell r="F18" t="str">
            <v>Segunda</v>
          </cell>
          <cell r="G18" t="str">
            <v>Terça</v>
          </cell>
          <cell r="H18" t="str">
            <v>Quarta</v>
          </cell>
          <cell r="I18" t="str">
            <v>Quinta</v>
          </cell>
          <cell r="J18" t="str">
            <v>Sexta</v>
          </cell>
          <cell r="M18" t="str">
            <v>16h30</v>
          </cell>
          <cell r="N18" t="str">
            <v>17h00</v>
          </cell>
          <cell r="O18" t="str">
            <v>FEMIN</v>
          </cell>
          <cell r="P18">
            <v>4700</v>
          </cell>
        </row>
        <row r="19">
          <cell r="A19" t="str">
            <v>ENEG</v>
          </cell>
          <cell r="B19" t="str">
            <v>Economia &amp; Negócios</v>
          </cell>
          <cell r="C19" t="str">
            <v>Inédito</v>
          </cell>
          <cell r="D19" t="str">
            <v>Seg</v>
          </cell>
          <cell r="E19" t="str">
            <v>-</v>
          </cell>
          <cell r="F19" t="str">
            <v>Segunda</v>
          </cell>
          <cell r="M19" t="str">
            <v>22h00</v>
          </cell>
          <cell r="N19" t="str">
            <v>22h30</v>
          </cell>
          <cell r="O19" t="str">
            <v>ENTR</v>
          </cell>
          <cell r="P19">
            <v>12000</v>
          </cell>
        </row>
        <row r="20">
          <cell r="A20" t="str">
            <v>ENER</v>
          </cell>
          <cell r="B20" t="str">
            <v>Economia &amp; Negócios - Reap.</v>
          </cell>
          <cell r="C20" t="str">
            <v>Reapresentação</v>
          </cell>
          <cell r="D20" t="str">
            <v>Sáb</v>
          </cell>
          <cell r="E20" t="str">
            <v>-</v>
          </cell>
          <cell r="K20" t="str">
            <v>Sábado</v>
          </cell>
          <cell r="M20" t="str">
            <v>23h15</v>
          </cell>
          <cell r="N20" t="str">
            <v>23h45</v>
          </cell>
          <cell r="O20" t="str">
            <v>ENTR</v>
          </cell>
          <cell r="P20">
            <v>11500</v>
          </cell>
        </row>
        <row r="21">
          <cell r="A21" t="str">
            <v>MAER</v>
          </cell>
          <cell r="B21" t="str">
            <v>Mãe é Tudo - Reap.</v>
          </cell>
          <cell r="C21" t="str">
            <v>Reapresentação</v>
          </cell>
          <cell r="D21" t="str">
            <v>Dom</v>
          </cell>
          <cell r="E21" t="str">
            <v>-</v>
          </cell>
          <cell r="G21" t="str">
            <v>Terça</v>
          </cell>
          <cell r="L21" t="str">
            <v>Domingo</v>
          </cell>
          <cell r="M21" t="str">
            <v>09h00</v>
          </cell>
          <cell r="N21" t="str">
            <v>09h15</v>
          </cell>
          <cell r="O21" t="str">
            <v>FEMIN</v>
          </cell>
          <cell r="P21">
            <v>3300</v>
          </cell>
        </row>
        <row r="22">
          <cell r="A22" t="str">
            <v>ESUC</v>
          </cell>
          <cell r="B22" t="str">
            <v>Empresários do Sucesso</v>
          </cell>
          <cell r="C22" t="str">
            <v>Inédito</v>
          </cell>
          <cell r="D22" t="str">
            <v>Sáb</v>
          </cell>
          <cell r="E22" t="str">
            <v>-</v>
          </cell>
          <cell r="K22" t="str">
            <v>Sábado</v>
          </cell>
          <cell r="M22" t="str">
            <v>19h30</v>
          </cell>
          <cell r="N22" t="str">
            <v>20h00</v>
          </cell>
          <cell r="O22" t="str">
            <v>ENTR</v>
          </cell>
          <cell r="P22">
            <v>12000</v>
          </cell>
        </row>
        <row r="23">
          <cell r="A23" t="str">
            <v>FALA</v>
          </cell>
          <cell r="B23" t="str">
            <v>Fala Brasil ²</v>
          </cell>
          <cell r="C23" t="str">
            <v>Inédito</v>
          </cell>
          <cell r="D23" t="str">
            <v>Seg</v>
          </cell>
          <cell r="E23" t="str">
            <v>Sáb</v>
          </cell>
          <cell r="F23" t="str">
            <v>Segunda</v>
          </cell>
          <cell r="G23" t="str">
            <v>Terça</v>
          </cell>
          <cell r="H23" t="str">
            <v>Quarta</v>
          </cell>
          <cell r="I23" t="str">
            <v>Quinta</v>
          </cell>
          <cell r="J23" t="str">
            <v>Sexta</v>
          </cell>
          <cell r="K23" t="str">
            <v>Sábado</v>
          </cell>
          <cell r="M23" t="str">
            <v>10h00</v>
          </cell>
          <cell r="N23" t="str">
            <v>11h00</v>
          </cell>
          <cell r="O23" t="str">
            <v>JORNA</v>
          </cell>
          <cell r="P23">
            <v>4000</v>
          </cell>
        </row>
        <row r="24">
          <cell r="A24" t="str">
            <v>ESP4</v>
          </cell>
          <cell r="B24" t="str">
            <v>Esporte Fantástico</v>
          </cell>
          <cell r="C24" t="str">
            <v>Inédito</v>
          </cell>
          <cell r="D24" t="str">
            <v>Sáb</v>
          </cell>
          <cell r="E24" t="str">
            <v>-</v>
          </cell>
          <cell r="K24" t="str">
            <v>Sábado</v>
          </cell>
          <cell r="M24" t="str">
            <v>15h00</v>
          </cell>
          <cell r="N24" t="str">
            <v>16h00</v>
          </cell>
          <cell r="O24" t="str">
            <v>ESPO</v>
          </cell>
          <cell r="P24">
            <v>4700</v>
          </cell>
        </row>
        <row r="25">
          <cell r="A25" t="str">
            <v>GNP1</v>
          </cell>
          <cell r="B25" t="str">
            <v>Grandes Nomes da Propaganda - Reap.</v>
          </cell>
          <cell r="C25" t="str">
            <v>Reapresentação</v>
          </cell>
          <cell r="D25" t="str">
            <v>Sáb</v>
          </cell>
          <cell r="E25" t="str">
            <v>-</v>
          </cell>
          <cell r="K25" t="str">
            <v>Sábado</v>
          </cell>
          <cell r="M25" t="str">
            <v>13h30</v>
          </cell>
          <cell r="N25" t="str">
            <v>14h00</v>
          </cell>
          <cell r="O25" t="str">
            <v>ENTR</v>
          </cell>
          <cell r="P25">
            <v>4500</v>
          </cell>
        </row>
        <row r="26">
          <cell r="A26" t="str">
            <v>GNP2</v>
          </cell>
          <cell r="B26" t="str">
            <v>Grandes Nomes da Propaganda - Reap.</v>
          </cell>
          <cell r="C26" t="str">
            <v>Reapresentação</v>
          </cell>
          <cell r="D26" t="str">
            <v>Sáb</v>
          </cell>
          <cell r="E26" t="str">
            <v>-</v>
          </cell>
          <cell r="K26" t="str">
            <v>Sábado</v>
          </cell>
          <cell r="M26" t="str">
            <v>02h30</v>
          </cell>
          <cell r="N26" t="str">
            <v>03h00</v>
          </cell>
          <cell r="O26" t="str">
            <v>ENTR</v>
          </cell>
          <cell r="P26">
            <v>1300</v>
          </cell>
        </row>
        <row r="27">
          <cell r="A27" t="str">
            <v>SAVO</v>
          </cell>
          <cell r="B27" t="str">
            <v>Saúde e Você</v>
          </cell>
          <cell r="C27" t="str">
            <v>Inédito</v>
          </cell>
          <cell r="D27" t="str">
            <v>Dom</v>
          </cell>
          <cell r="E27" t="str">
            <v>-</v>
          </cell>
          <cell r="L27" t="str">
            <v>Domingo</v>
          </cell>
          <cell r="M27" t="str">
            <v>09h15</v>
          </cell>
          <cell r="N27" t="str">
            <v>09h30</v>
          </cell>
          <cell r="O27" t="str">
            <v>FEMIN</v>
          </cell>
          <cell r="P27">
            <v>3500</v>
          </cell>
        </row>
        <row r="28">
          <cell r="A28" t="str">
            <v>RODA</v>
          </cell>
          <cell r="B28" t="str">
            <v>Show &amp; Roda</v>
          </cell>
          <cell r="C28" t="str">
            <v>Inédito</v>
          </cell>
          <cell r="D28" t="str">
            <v>Dom</v>
          </cell>
          <cell r="E28" t="str">
            <v>-</v>
          </cell>
          <cell r="L28" t="str">
            <v>Domingo</v>
          </cell>
          <cell r="M28" t="str">
            <v>09h30</v>
          </cell>
          <cell r="N28" t="str">
            <v>10h00</v>
          </cell>
          <cell r="O28" t="str">
            <v>ESPO</v>
          </cell>
          <cell r="P28">
            <v>3500</v>
          </cell>
        </row>
        <row r="29">
          <cell r="A29" t="str">
            <v>JNER</v>
          </cell>
          <cell r="B29" t="str">
            <v>Jornal da Record News - Reap.</v>
          </cell>
          <cell r="C29" t="str">
            <v>Reapresentação</v>
          </cell>
          <cell r="D29" t="str">
            <v>Ter</v>
          </cell>
          <cell r="E29" t="str">
            <v>Sáb</v>
          </cell>
          <cell r="G29" t="str">
            <v>Terça</v>
          </cell>
          <cell r="H29" t="str">
            <v>Quarta</v>
          </cell>
          <cell r="I29" t="str">
            <v>Quinta</v>
          </cell>
          <cell r="J29" t="str">
            <v>Sexta</v>
          </cell>
          <cell r="K29" t="str">
            <v>Sábado</v>
          </cell>
          <cell r="M29" t="str">
            <v>07h00</v>
          </cell>
          <cell r="N29" t="str">
            <v>08h00</v>
          </cell>
          <cell r="O29" t="str">
            <v>JORNA</v>
          </cell>
          <cell r="P29">
            <v>3300</v>
          </cell>
        </row>
        <row r="30">
          <cell r="A30" t="str">
            <v>JNEW</v>
          </cell>
          <cell r="B30" t="str">
            <v>Jornal da Record News</v>
          </cell>
          <cell r="C30" t="str">
            <v>Inédito</v>
          </cell>
          <cell r="D30" t="str">
            <v>Seg</v>
          </cell>
          <cell r="E30" t="str">
            <v>Sex</v>
          </cell>
          <cell r="F30" t="str">
            <v>Segunda</v>
          </cell>
          <cell r="G30" t="str">
            <v>Terça</v>
          </cell>
          <cell r="H30" t="str">
            <v>Quarta</v>
          </cell>
          <cell r="I30" t="str">
            <v>Quinta</v>
          </cell>
          <cell r="J30" t="str">
            <v>Sexta</v>
          </cell>
          <cell r="M30" t="str">
            <v>21h00</v>
          </cell>
          <cell r="N30" t="str">
            <v>22h00</v>
          </cell>
          <cell r="O30" t="str">
            <v>JORNA</v>
          </cell>
          <cell r="P30">
            <v>18000</v>
          </cell>
        </row>
        <row r="31">
          <cell r="A31" t="str">
            <v>JOR2</v>
          </cell>
          <cell r="B31" t="str">
            <v>Jornal da Record News - Reap.²</v>
          </cell>
          <cell r="C31" t="str">
            <v>Reapresentação</v>
          </cell>
          <cell r="D31" t="str">
            <v>Seg</v>
          </cell>
          <cell r="E31" t="str">
            <v>Sex</v>
          </cell>
          <cell r="F31" t="str">
            <v>Segunda</v>
          </cell>
          <cell r="G31" t="str">
            <v>Terça</v>
          </cell>
          <cell r="H31" t="str">
            <v>Quarta</v>
          </cell>
          <cell r="I31" t="str">
            <v>Quinta</v>
          </cell>
          <cell r="J31" t="str">
            <v>Sexta</v>
          </cell>
          <cell r="M31" t="str">
            <v>04h00</v>
          </cell>
          <cell r="N31" t="str">
            <v>05h00</v>
          </cell>
          <cell r="O31" t="str">
            <v>JORNA</v>
          </cell>
          <cell r="P31">
            <v>1300</v>
          </cell>
        </row>
        <row r="32">
          <cell r="A32" t="str">
            <v>JREC</v>
          </cell>
          <cell r="B32" t="str">
            <v>Jornal da Record ²</v>
          </cell>
          <cell r="C32" t="str">
            <v>Inédito</v>
          </cell>
          <cell r="D32" t="str">
            <v>Seg</v>
          </cell>
          <cell r="E32" t="str">
            <v>Sáb</v>
          </cell>
          <cell r="F32" t="str">
            <v>Segunda</v>
          </cell>
          <cell r="G32" t="str">
            <v>Terça</v>
          </cell>
          <cell r="H32" t="str">
            <v>Quarta</v>
          </cell>
          <cell r="I32" t="str">
            <v>Quinta</v>
          </cell>
          <cell r="J32" t="str">
            <v>Sexta</v>
          </cell>
          <cell r="K32" t="str">
            <v>Sábado</v>
          </cell>
          <cell r="M32" t="str">
            <v>22h30</v>
          </cell>
          <cell r="N32" t="str">
            <v>23h30</v>
          </cell>
          <cell r="O32" t="str">
            <v>JORNA</v>
          </cell>
          <cell r="P32">
            <v>12000</v>
          </cell>
        </row>
        <row r="33">
          <cell r="A33" t="str">
            <v>JRN1</v>
          </cell>
          <cell r="B33" t="str">
            <v>Jornal da Record News - Reap.²</v>
          </cell>
          <cell r="C33" t="str">
            <v>Reapresentação</v>
          </cell>
          <cell r="D33" t="str">
            <v>Ter</v>
          </cell>
          <cell r="E33" t="str">
            <v>-</v>
          </cell>
          <cell r="G33" t="str">
            <v>Terça</v>
          </cell>
          <cell r="M33" t="str">
            <v>00h30</v>
          </cell>
          <cell r="N33" t="str">
            <v>01h30</v>
          </cell>
          <cell r="O33" t="str">
            <v>JORNA</v>
          </cell>
          <cell r="P33">
            <v>11500</v>
          </cell>
        </row>
        <row r="34">
          <cell r="A34" t="str">
            <v>MMTO</v>
          </cell>
          <cell r="B34" t="str">
            <v>Momento Moto</v>
          </cell>
          <cell r="C34" t="str">
            <v>Inédito</v>
          </cell>
          <cell r="D34" t="str">
            <v>Dom</v>
          </cell>
          <cell r="E34" t="str">
            <v>-</v>
          </cell>
          <cell r="L34" t="str">
            <v>Domingo</v>
          </cell>
          <cell r="M34" t="str">
            <v>10h00</v>
          </cell>
          <cell r="N34" t="str">
            <v>10h30</v>
          </cell>
          <cell r="O34" t="str">
            <v>CARM</v>
          </cell>
          <cell r="P34">
            <v>3500</v>
          </cell>
        </row>
        <row r="35">
          <cell r="A35" t="str">
            <v>LKI2</v>
          </cell>
          <cell r="B35" t="str">
            <v>Link Record News - 2ª Ed.</v>
          </cell>
          <cell r="C35" t="str">
            <v>Inédito</v>
          </cell>
          <cell r="D35" t="str">
            <v>Seg</v>
          </cell>
          <cell r="E35" t="str">
            <v>Sex</v>
          </cell>
          <cell r="F35" t="str">
            <v>Segunda</v>
          </cell>
          <cell r="G35" t="str">
            <v>Terça</v>
          </cell>
          <cell r="H35" t="str">
            <v>Quarta</v>
          </cell>
          <cell r="I35" t="str">
            <v>Quinta</v>
          </cell>
          <cell r="J35" t="str">
            <v>Sexta</v>
          </cell>
          <cell r="M35" t="str">
            <v>15h00</v>
          </cell>
          <cell r="N35" t="str">
            <v>16h30</v>
          </cell>
          <cell r="O35" t="str">
            <v>JORNA</v>
          </cell>
          <cell r="P35">
            <v>4700</v>
          </cell>
        </row>
        <row r="36">
          <cell r="A36" t="str">
            <v>LREC</v>
          </cell>
          <cell r="B36" t="str">
            <v>Link Record News - 1ª Ed.</v>
          </cell>
          <cell r="C36" t="str">
            <v>Inédito</v>
          </cell>
          <cell r="D36" t="str">
            <v>Seg</v>
          </cell>
          <cell r="E36" t="str">
            <v>Sex</v>
          </cell>
          <cell r="F36" t="str">
            <v>Segunda</v>
          </cell>
          <cell r="G36" t="str">
            <v>Terça</v>
          </cell>
          <cell r="H36" t="str">
            <v>Quarta</v>
          </cell>
          <cell r="I36" t="str">
            <v>Quinta</v>
          </cell>
          <cell r="J36" t="str">
            <v>Sexta</v>
          </cell>
          <cell r="M36" t="str">
            <v>11h00</v>
          </cell>
          <cell r="N36" t="str">
            <v>13h00</v>
          </cell>
          <cell r="O36" t="str">
            <v>JORNA</v>
          </cell>
          <cell r="P36">
            <v>3500</v>
          </cell>
        </row>
        <row r="37">
          <cell r="A37" t="str">
            <v>MAEE</v>
          </cell>
          <cell r="B37" t="str">
            <v>Mãe é Tudo</v>
          </cell>
          <cell r="C37" t="str">
            <v>Inédito</v>
          </cell>
          <cell r="D37" t="str">
            <v>Ter</v>
          </cell>
          <cell r="E37" t="str">
            <v>-</v>
          </cell>
          <cell r="G37" t="str">
            <v>Terça</v>
          </cell>
          <cell r="M37" t="str">
            <v>22h30</v>
          </cell>
          <cell r="N37" t="str">
            <v>22h45</v>
          </cell>
          <cell r="O37" t="str">
            <v>FEMIN</v>
          </cell>
          <cell r="P37">
            <v>12000</v>
          </cell>
        </row>
        <row r="38">
          <cell r="A38" t="str">
            <v>GNPM</v>
          </cell>
          <cell r="B38" t="str">
            <v>Grandes Nomes da Propaganda</v>
          </cell>
          <cell r="C38" t="str">
            <v>Inédito</v>
          </cell>
          <cell r="D38" t="str">
            <v>Dom</v>
          </cell>
          <cell r="E38" t="str">
            <v>-</v>
          </cell>
          <cell r="L38" t="str">
            <v>Domingo</v>
          </cell>
          <cell r="M38" t="str">
            <v>10h30</v>
          </cell>
          <cell r="N38" t="str">
            <v>11h00</v>
          </cell>
          <cell r="O38" t="str">
            <v>ENTR</v>
          </cell>
          <cell r="P38">
            <v>3500</v>
          </cell>
        </row>
        <row r="39">
          <cell r="A39" t="str">
            <v>NEWV</v>
          </cell>
          <cell r="B39" t="str">
            <v>Hora News - Vespertino ¹</v>
          </cell>
          <cell r="C39" t="str">
            <v>Inédito</v>
          </cell>
          <cell r="D39" t="str">
            <v>Seg</v>
          </cell>
          <cell r="E39" t="str">
            <v>Dom</v>
          </cell>
          <cell r="F39" t="str">
            <v>Segunda</v>
          </cell>
          <cell r="G39" t="str">
            <v>Terça</v>
          </cell>
          <cell r="H39" t="str">
            <v>Quarta</v>
          </cell>
          <cell r="I39" t="str">
            <v>Quinta</v>
          </cell>
          <cell r="J39" t="str">
            <v>Sexta</v>
          </cell>
          <cell r="K39" t="str">
            <v>Sábado</v>
          </cell>
          <cell r="L39" t="str">
            <v>Domingo</v>
          </cell>
          <cell r="M39" t="str">
            <v>12h00</v>
          </cell>
          <cell r="N39" t="str">
            <v>18h00</v>
          </cell>
          <cell r="O39" t="str">
            <v>JORNA</v>
          </cell>
          <cell r="P39">
            <v>4700</v>
          </cell>
        </row>
        <row r="40">
          <cell r="A40" t="str">
            <v>CAME</v>
          </cell>
          <cell r="B40" t="str">
            <v>Câmera Record</v>
          </cell>
          <cell r="C40" t="str">
            <v>Inédito</v>
          </cell>
          <cell r="D40" t="str">
            <v>Dom</v>
          </cell>
          <cell r="E40" t="str">
            <v>-</v>
          </cell>
          <cell r="L40" t="str">
            <v>Domingo</v>
          </cell>
          <cell r="M40" t="str">
            <v>12h30</v>
          </cell>
          <cell r="N40" t="str">
            <v>13h30</v>
          </cell>
          <cell r="O40" t="str">
            <v>REPOR</v>
          </cell>
          <cell r="P40">
            <v>4700</v>
          </cell>
        </row>
        <row r="41">
          <cell r="A41" t="str">
            <v>MMOT</v>
          </cell>
          <cell r="B41" t="str">
            <v>Momento Moto - Reap.</v>
          </cell>
          <cell r="C41" t="str">
            <v>Reapresentação</v>
          </cell>
          <cell r="D41" t="str">
            <v>Ter</v>
          </cell>
          <cell r="E41" t="str">
            <v>-</v>
          </cell>
          <cell r="G41" t="str">
            <v>Terça</v>
          </cell>
          <cell r="M41" t="str">
            <v>00h15</v>
          </cell>
          <cell r="N41" t="str">
            <v>00h45</v>
          </cell>
          <cell r="O41" t="str">
            <v>CARM</v>
          </cell>
          <cell r="P41">
            <v>11500</v>
          </cell>
        </row>
        <row r="42">
          <cell r="A42" t="str">
            <v>NASC</v>
          </cell>
          <cell r="B42" t="str">
            <v>Nascar 2017</v>
          </cell>
          <cell r="C42" t="str">
            <v>Inédito</v>
          </cell>
          <cell r="D42" t="str">
            <v>Qui</v>
          </cell>
          <cell r="E42" t="str">
            <v>-</v>
          </cell>
          <cell r="I42" t="str">
            <v>Quinta</v>
          </cell>
          <cell r="M42" t="str">
            <v>22h30</v>
          </cell>
          <cell r="N42" t="str">
            <v>23h30</v>
          </cell>
          <cell r="O42" t="str">
            <v>ESPO</v>
          </cell>
          <cell r="P42">
            <v>11500</v>
          </cell>
        </row>
        <row r="43">
          <cell r="A43" t="str">
            <v>SURF</v>
          </cell>
          <cell r="B43" t="str">
            <v>Top Surf</v>
          </cell>
          <cell r="C43" t="str">
            <v>Inédito</v>
          </cell>
          <cell r="D43" t="str">
            <v>Dom</v>
          </cell>
          <cell r="E43" t="str">
            <v>-</v>
          </cell>
          <cell r="L43" t="str">
            <v>Domingo</v>
          </cell>
          <cell r="M43" t="str">
            <v>13h30</v>
          </cell>
          <cell r="N43" t="str">
            <v>14h00</v>
          </cell>
          <cell r="O43" t="str">
            <v>ESPO</v>
          </cell>
          <cell r="P43">
            <v>4500</v>
          </cell>
        </row>
        <row r="44">
          <cell r="A44" t="str">
            <v>ESFV</v>
          </cell>
          <cell r="B44" t="str">
            <v>Esporte Fantástico - Reap.</v>
          </cell>
          <cell r="C44" t="str">
            <v>Reapresentação</v>
          </cell>
          <cell r="D44" t="str">
            <v>Dom</v>
          </cell>
          <cell r="E44" t="str">
            <v>-</v>
          </cell>
          <cell r="L44" t="str">
            <v>Domingo</v>
          </cell>
          <cell r="M44" t="str">
            <v>15h00</v>
          </cell>
          <cell r="N44" t="str">
            <v>16h30</v>
          </cell>
          <cell r="O44" t="str">
            <v>ESPO</v>
          </cell>
          <cell r="P44">
            <v>4500</v>
          </cell>
        </row>
        <row r="45">
          <cell r="A45" t="str">
            <v>BEST</v>
          </cell>
          <cell r="B45" t="str">
            <v>The Best Barber Brasil</v>
          </cell>
          <cell r="C45" t="str">
            <v>Inédito</v>
          </cell>
          <cell r="D45" t="str">
            <v>Seg</v>
          </cell>
          <cell r="E45" t="str">
            <v>-</v>
          </cell>
          <cell r="M45" t="str">
            <v>00h30</v>
          </cell>
          <cell r="N45" t="str">
            <v>01h00</v>
          </cell>
          <cell r="O45" t="str">
            <v>RSHOW</v>
          </cell>
          <cell r="P45">
            <v>12000</v>
          </cell>
        </row>
        <row r="46">
          <cell r="A46" t="str">
            <v>REP1</v>
          </cell>
          <cell r="B46" t="str">
            <v>Repórter em Ação - Reap.</v>
          </cell>
          <cell r="C46" t="str">
            <v>Reapresentação</v>
          </cell>
          <cell r="D46" t="str">
            <v>Seg</v>
          </cell>
          <cell r="E46" t="str">
            <v>Sex</v>
          </cell>
          <cell r="F46" t="str">
            <v>Segunda</v>
          </cell>
          <cell r="G46" t="str">
            <v>Terça</v>
          </cell>
          <cell r="I46" t="str">
            <v>Quinta</v>
          </cell>
          <cell r="J46" t="str">
            <v>Sexta</v>
          </cell>
          <cell r="M46" t="str">
            <v>18h00</v>
          </cell>
          <cell r="N46" t="str">
            <v>19h00</v>
          </cell>
          <cell r="O46" t="str">
            <v>REPOR</v>
          </cell>
          <cell r="P46">
            <v>9880</v>
          </cell>
          <cell r="Q46" t="str">
            <v>(L)</v>
          </cell>
        </row>
        <row r="47">
          <cell r="A47" t="str">
            <v>REP2</v>
          </cell>
          <cell r="B47" t="str">
            <v>Repórter em Ação - Reap.²</v>
          </cell>
          <cell r="C47" t="str">
            <v>Reapresentação</v>
          </cell>
          <cell r="D47" t="str">
            <v>Seg</v>
          </cell>
          <cell r="E47" t="str">
            <v>Sex</v>
          </cell>
          <cell r="F47" t="str">
            <v>Segunda</v>
          </cell>
          <cell r="G47" t="str">
            <v>Terça</v>
          </cell>
          <cell r="H47" t="str">
            <v>Quarta</v>
          </cell>
          <cell r="I47" t="str">
            <v>Quinta</v>
          </cell>
          <cell r="J47" t="str">
            <v>Sexta</v>
          </cell>
          <cell r="M47" t="str">
            <v>03h00</v>
          </cell>
          <cell r="N47" t="str">
            <v>04h00</v>
          </cell>
          <cell r="O47" t="str">
            <v>REPOR</v>
          </cell>
          <cell r="P47">
            <v>1300</v>
          </cell>
        </row>
        <row r="48">
          <cell r="A48" t="str">
            <v>ZAPT</v>
          </cell>
          <cell r="B48" t="str">
            <v>Zapping - Reap.</v>
          </cell>
          <cell r="C48" t="str">
            <v>Reapresentação</v>
          </cell>
          <cell r="D48" t="str">
            <v>Seg</v>
          </cell>
          <cell r="E48" t="str">
            <v xml:space="preserve"> Sex</v>
          </cell>
          <cell r="F48" t="str">
            <v>Segunda</v>
          </cell>
          <cell r="G48" t="str">
            <v>Terça</v>
          </cell>
          <cell r="H48" t="str">
            <v>Quarta</v>
          </cell>
          <cell r="I48" t="str">
            <v>Quinta</v>
          </cell>
          <cell r="J48" t="str">
            <v>Sexta</v>
          </cell>
          <cell r="M48" t="str">
            <v>16h30</v>
          </cell>
          <cell r="N48" t="str">
            <v>17h00</v>
          </cell>
          <cell r="O48" t="str">
            <v>REPOR</v>
          </cell>
          <cell r="P48">
            <v>4500</v>
          </cell>
        </row>
        <row r="49">
          <cell r="A49" t="str">
            <v>RNEW</v>
          </cell>
          <cell r="B49" t="str">
            <v>Record News Paulista</v>
          </cell>
          <cell r="C49" t="str">
            <v>Inédito</v>
          </cell>
          <cell r="D49" t="str">
            <v>Seg</v>
          </cell>
          <cell r="E49" t="str">
            <v>Sex</v>
          </cell>
          <cell r="F49" t="str">
            <v>Segunda</v>
          </cell>
          <cell r="G49" t="str">
            <v>Terça</v>
          </cell>
          <cell r="H49" t="str">
            <v>Quarta</v>
          </cell>
          <cell r="I49" t="str">
            <v>Quinta</v>
          </cell>
          <cell r="J49" t="str">
            <v>Sexta</v>
          </cell>
          <cell r="M49" t="str">
            <v>13h00</v>
          </cell>
          <cell r="N49" t="str">
            <v>14h00</v>
          </cell>
          <cell r="O49" t="str">
            <v>JORNA</v>
          </cell>
          <cell r="P49">
            <v>3200</v>
          </cell>
          <cell r="Q49" t="str">
            <v>(L)</v>
          </cell>
        </row>
        <row r="50">
          <cell r="A50" t="str">
            <v>DANC</v>
          </cell>
          <cell r="B50" t="str">
            <v>Dancing Brasil</v>
          </cell>
          <cell r="C50" t="str">
            <v>Inédito</v>
          </cell>
          <cell r="D50" t="str">
            <v>Dom</v>
          </cell>
          <cell r="E50" t="str">
            <v>-</v>
          </cell>
          <cell r="L50" t="str">
            <v>Domingo</v>
          </cell>
          <cell r="M50" t="str">
            <v>21h30</v>
          </cell>
          <cell r="N50" t="str">
            <v>23h00</v>
          </cell>
          <cell r="O50" t="str">
            <v>RSHOW</v>
          </cell>
          <cell r="P50">
            <v>17500</v>
          </cell>
        </row>
        <row r="51">
          <cell r="A51" t="str">
            <v>RNP3</v>
          </cell>
          <cell r="B51" t="str">
            <v>Record News Paulista - Reap.²</v>
          </cell>
          <cell r="C51" t="str">
            <v>Reapresentação</v>
          </cell>
          <cell r="D51" t="str">
            <v>Seg</v>
          </cell>
          <cell r="E51" t="str">
            <v>Sex</v>
          </cell>
          <cell r="F51" t="str">
            <v>Segunda</v>
          </cell>
          <cell r="G51" t="str">
            <v>Terça</v>
          </cell>
          <cell r="H51" t="str">
            <v>Quarta</v>
          </cell>
          <cell r="I51" t="str">
            <v>Quinta</v>
          </cell>
          <cell r="J51" t="str">
            <v>Sexta</v>
          </cell>
          <cell r="M51" t="str">
            <v>01h00</v>
          </cell>
          <cell r="N51" t="str">
            <v>01h30</v>
          </cell>
          <cell r="O51" t="str">
            <v>JORNA</v>
          </cell>
          <cell r="P51">
            <v>1300</v>
          </cell>
        </row>
        <row r="52">
          <cell r="A52" t="str">
            <v>CVES</v>
          </cell>
          <cell r="B52" t="str">
            <v>Câmera Record - Reap.</v>
          </cell>
          <cell r="C52" t="str">
            <v>Reapresentação</v>
          </cell>
          <cell r="D52" t="str">
            <v>Dom</v>
          </cell>
          <cell r="E52" t="str">
            <v>-</v>
          </cell>
          <cell r="L52" t="str">
            <v>Domingo</v>
          </cell>
          <cell r="M52" t="str">
            <v>16h00</v>
          </cell>
          <cell r="N52" t="str">
            <v>17h00</v>
          </cell>
          <cell r="O52" t="str">
            <v>REPOR</v>
          </cell>
          <cell r="P52">
            <v>4500</v>
          </cell>
        </row>
        <row r="53">
          <cell r="A53" t="str">
            <v>RESI</v>
          </cell>
          <cell r="B53" t="str">
            <v>Ressoar</v>
          </cell>
          <cell r="C53" t="str">
            <v>Inédito</v>
          </cell>
          <cell r="D53" t="str">
            <v>Dom</v>
          </cell>
          <cell r="E53" t="str">
            <v>-</v>
          </cell>
          <cell r="L53" t="str">
            <v>Domingo</v>
          </cell>
          <cell r="M53" t="str">
            <v>17h00</v>
          </cell>
          <cell r="N53" t="str">
            <v>18h00</v>
          </cell>
          <cell r="O53" t="str">
            <v>REPOR</v>
          </cell>
          <cell r="P53">
            <v>4700</v>
          </cell>
        </row>
        <row r="54">
          <cell r="A54" t="str">
            <v>RUR1</v>
          </cell>
          <cell r="B54" t="str">
            <v>Record News Rural - Reap.</v>
          </cell>
          <cell r="C54" t="str">
            <v>Reapresentação</v>
          </cell>
          <cell r="D54" t="str">
            <v>Seg</v>
          </cell>
          <cell r="E54" t="str">
            <v>Sex</v>
          </cell>
          <cell r="F54" t="str">
            <v>Segunda</v>
          </cell>
          <cell r="G54" t="str">
            <v>Terça</v>
          </cell>
          <cell r="H54" t="str">
            <v>Quarta</v>
          </cell>
          <cell r="I54" t="str">
            <v>Quinta</v>
          </cell>
          <cell r="J54" t="str">
            <v>Sexta</v>
          </cell>
          <cell r="M54" t="str">
            <v>07h15</v>
          </cell>
          <cell r="N54" t="str">
            <v>07h30</v>
          </cell>
          <cell r="O54" t="str">
            <v>RURAL</v>
          </cell>
          <cell r="P54">
            <v>3500</v>
          </cell>
        </row>
        <row r="55">
          <cell r="A55" t="str">
            <v>NEWN</v>
          </cell>
          <cell r="B55" t="str">
            <v>Hora News - Noturno  ¹</v>
          </cell>
          <cell r="C55" t="str">
            <v>Inédito</v>
          </cell>
          <cell r="D55" t="str">
            <v>Seg</v>
          </cell>
          <cell r="E55" t="str">
            <v>Dom</v>
          </cell>
          <cell r="F55" t="str">
            <v>Segunda</v>
          </cell>
          <cell r="G55" t="str">
            <v>Terça</v>
          </cell>
          <cell r="H55" t="str">
            <v>Quarta</v>
          </cell>
          <cell r="I55" t="str">
            <v>Quinta</v>
          </cell>
          <cell r="J55" t="str">
            <v>Sexta</v>
          </cell>
          <cell r="K55" t="str">
            <v>Sábado</v>
          </cell>
          <cell r="L55" t="str">
            <v>Domingo</v>
          </cell>
          <cell r="M55" t="str">
            <v>18h00</v>
          </cell>
          <cell r="N55" t="str">
            <v>01h00</v>
          </cell>
          <cell r="O55" t="str">
            <v>JORNA</v>
          </cell>
          <cell r="P55">
            <v>12000</v>
          </cell>
        </row>
        <row r="56">
          <cell r="A56" t="str">
            <v>RUR4</v>
          </cell>
          <cell r="B56" t="str">
            <v>Record News Rural</v>
          </cell>
          <cell r="C56" t="str">
            <v>Inédito</v>
          </cell>
          <cell r="D56" t="str">
            <v>Seg</v>
          </cell>
          <cell r="E56" t="str">
            <v>Sex</v>
          </cell>
          <cell r="F56" t="str">
            <v>Segunda</v>
          </cell>
          <cell r="G56" t="str">
            <v>Terça</v>
          </cell>
          <cell r="H56" t="str">
            <v>Quarta</v>
          </cell>
          <cell r="I56" t="str">
            <v>Quinta</v>
          </cell>
          <cell r="J56" t="str">
            <v>Sexta</v>
          </cell>
          <cell r="M56" t="str">
            <v>20h15</v>
          </cell>
          <cell r="N56" t="str">
            <v>20h30</v>
          </cell>
          <cell r="O56" t="str">
            <v>RURAL</v>
          </cell>
          <cell r="P56">
            <v>12500</v>
          </cell>
        </row>
        <row r="57">
          <cell r="A57" t="str">
            <v>RVES</v>
          </cell>
          <cell r="B57" t="str">
            <v>Ressoar - Reap.</v>
          </cell>
          <cell r="C57" t="str">
            <v>Reapresentação</v>
          </cell>
          <cell r="D57" t="str">
            <v>Sáb</v>
          </cell>
          <cell r="E57" t="str">
            <v>-</v>
          </cell>
          <cell r="K57" t="str">
            <v>Sábado</v>
          </cell>
          <cell r="M57" t="str">
            <v>12h30</v>
          </cell>
          <cell r="N57" t="str">
            <v>13h30</v>
          </cell>
          <cell r="O57" t="str">
            <v>REPOR</v>
          </cell>
          <cell r="P57">
            <v>3200</v>
          </cell>
          <cell r="Q57" t="str">
            <v>(L)</v>
          </cell>
        </row>
        <row r="58">
          <cell r="A58" t="str">
            <v>ALEI</v>
          </cell>
          <cell r="B58" t="str">
            <v>Antes e Depois da Lei</v>
          </cell>
          <cell r="C58" t="str">
            <v>Inédito</v>
          </cell>
          <cell r="D58" t="str">
            <v>Dom</v>
          </cell>
          <cell r="E58" t="str">
            <v>-</v>
          </cell>
          <cell r="L58" t="str">
            <v>Domingo</v>
          </cell>
          <cell r="M58" t="str">
            <v>21h30</v>
          </cell>
          <cell r="N58" t="str">
            <v>22h00</v>
          </cell>
          <cell r="O58" t="str">
            <v>REPOR</v>
          </cell>
          <cell r="P58">
            <v>12000</v>
          </cell>
        </row>
        <row r="59">
          <cell r="A59" t="str">
            <v>STAR</v>
          </cell>
          <cell r="B59" t="str">
            <v>Meu Start ²</v>
          </cell>
          <cell r="C59" t="str">
            <v>Inédito</v>
          </cell>
          <cell r="D59" t="str">
            <v>Qua</v>
          </cell>
          <cell r="E59" t="str">
            <v xml:space="preserve"> Sex</v>
          </cell>
          <cell r="H59" t="str">
            <v>Quarta</v>
          </cell>
          <cell r="I59" t="str">
            <v>Quinta</v>
          </cell>
          <cell r="J59" t="str">
            <v>Sexta</v>
          </cell>
          <cell r="M59" t="str">
            <v>22h30</v>
          </cell>
          <cell r="N59" t="str">
            <v>22h45</v>
          </cell>
          <cell r="O59" t="str">
            <v>ENTR</v>
          </cell>
          <cell r="P59">
            <v>12000</v>
          </cell>
        </row>
        <row r="60">
          <cell r="A60" t="str">
            <v>QBEL</v>
          </cell>
          <cell r="B60" t="str">
            <v>Que Beleza</v>
          </cell>
          <cell r="C60" t="str">
            <v>Inédito</v>
          </cell>
          <cell r="D60" t="str">
            <v>Dom</v>
          </cell>
          <cell r="E60" t="str">
            <v>-</v>
          </cell>
          <cell r="L60" t="str">
            <v>Domingo</v>
          </cell>
          <cell r="M60" t="str">
            <v>13h30</v>
          </cell>
          <cell r="N60" t="str">
            <v>14h00</v>
          </cell>
          <cell r="O60" t="str">
            <v>MODA</v>
          </cell>
          <cell r="P60">
            <v>4700</v>
          </cell>
        </row>
        <row r="61">
          <cell r="A61" t="str">
            <v>VPOD</v>
          </cell>
          <cell r="B61" t="str">
            <v>Visão e Poder</v>
          </cell>
          <cell r="C61" t="str">
            <v>Inédito</v>
          </cell>
          <cell r="D61" t="str">
            <v>Dom</v>
          </cell>
          <cell r="E61" t="str">
            <v>-</v>
          </cell>
          <cell r="L61" t="str">
            <v>Domingo</v>
          </cell>
          <cell r="M61" t="str">
            <v>20h00</v>
          </cell>
          <cell r="N61" t="str">
            <v>20h30</v>
          </cell>
          <cell r="O61" t="str">
            <v>ENTR</v>
          </cell>
          <cell r="P61">
            <v>12000</v>
          </cell>
        </row>
        <row r="62">
          <cell r="A62" t="str">
            <v>ULTR</v>
          </cell>
          <cell r="B62" t="str">
            <v>Ultrapassagem</v>
          </cell>
          <cell r="C62" t="str">
            <v>Inédito</v>
          </cell>
          <cell r="D62" t="str">
            <v>Sex</v>
          </cell>
          <cell r="E62" t="str">
            <v>-</v>
          </cell>
          <cell r="J62" t="str">
            <v>Sexta</v>
          </cell>
          <cell r="M62" t="str">
            <v>00h15</v>
          </cell>
          <cell r="N62" t="str">
            <v>00h45</v>
          </cell>
          <cell r="O62" t="str">
            <v>ESPO</v>
          </cell>
          <cell r="P62">
            <v>11500</v>
          </cell>
        </row>
        <row r="63">
          <cell r="A63" t="str">
            <v>VISI</v>
          </cell>
          <cell r="B63" t="str">
            <v>Cartão de Visita</v>
          </cell>
          <cell r="C63" t="str">
            <v>Inédito</v>
          </cell>
          <cell r="D63" t="str">
            <v>Sáb</v>
          </cell>
          <cell r="E63" t="str">
            <v>-</v>
          </cell>
          <cell r="K63" t="str">
            <v>Sábado</v>
          </cell>
          <cell r="M63" t="str">
            <v>23h00</v>
          </cell>
          <cell r="N63" t="str">
            <v>23h30</v>
          </cell>
          <cell r="O63" t="str">
            <v>ENTR</v>
          </cell>
          <cell r="P63">
            <v>12000</v>
          </cell>
        </row>
        <row r="64">
          <cell r="A64" t="str">
            <v>ECOA</v>
          </cell>
          <cell r="B64" t="str">
            <v xml:space="preserve">Eco Record News Amazônia </v>
          </cell>
          <cell r="C64" t="str">
            <v>Inédito</v>
          </cell>
          <cell r="D64" t="str">
            <v>Seg</v>
          </cell>
          <cell r="E64" t="str">
            <v>Sex</v>
          </cell>
          <cell r="F64" t="str">
            <v>Segunda</v>
          </cell>
          <cell r="G64" t="str">
            <v>Terça</v>
          </cell>
          <cell r="H64" t="str">
            <v>Quarta</v>
          </cell>
          <cell r="I64" t="str">
            <v>Quinta</v>
          </cell>
          <cell r="J64" t="str">
            <v>Sexta</v>
          </cell>
          <cell r="M64" t="str">
            <v>20h30</v>
          </cell>
          <cell r="N64" t="str">
            <v>21h00</v>
          </cell>
          <cell r="O64" t="str">
            <v>DOC</v>
          </cell>
          <cell r="P64">
            <v>12500</v>
          </cell>
        </row>
        <row r="65">
          <cell r="A65" t="str">
            <v>ZAP2</v>
          </cell>
          <cell r="B65" t="str">
            <v>Zapping - Reap.²</v>
          </cell>
          <cell r="C65" t="str">
            <v>Reapresentação</v>
          </cell>
          <cell r="D65" t="str">
            <v>Seg</v>
          </cell>
          <cell r="E65" t="str">
            <v xml:space="preserve"> Sex</v>
          </cell>
          <cell r="F65" t="str">
            <v>Segunda</v>
          </cell>
          <cell r="G65" t="str">
            <v>Terça</v>
          </cell>
          <cell r="H65" t="str">
            <v>Quarta</v>
          </cell>
          <cell r="I65" t="str">
            <v>Quinta</v>
          </cell>
          <cell r="J65" t="str">
            <v>Sexta</v>
          </cell>
          <cell r="M65" t="str">
            <v>05h00</v>
          </cell>
          <cell r="N65" t="str">
            <v>05h30</v>
          </cell>
          <cell r="O65" t="str">
            <v>SHOW</v>
          </cell>
          <cell r="P65">
            <v>1300</v>
          </cell>
        </row>
        <row r="66">
          <cell r="A66" t="str">
            <v>ZAP3</v>
          </cell>
          <cell r="B66" t="str">
            <v>Zapping - Reap.</v>
          </cell>
          <cell r="C66" t="str">
            <v>Reapresentação</v>
          </cell>
          <cell r="D66" t="str">
            <v>Seg</v>
          </cell>
          <cell r="E66" t="str">
            <v>Sex</v>
          </cell>
          <cell r="F66" t="str">
            <v>Segunda</v>
          </cell>
          <cell r="G66" t="str">
            <v>Terça</v>
          </cell>
          <cell r="H66" t="str">
            <v>Quarta</v>
          </cell>
          <cell r="I66" t="str">
            <v>Quinta</v>
          </cell>
          <cell r="J66" t="str">
            <v>Sexta</v>
          </cell>
          <cell r="M66" t="str">
            <v>07h30</v>
          </cell>
          <cell r="N66" t="str">
            <v>08h00</v>
          </cell>
          <cell r="O66" t="str">
            <v>SHOW</v>
          </cell>
          <cell r="P66">
            <v>3300</v>
          </cell>
        </row>
        <row r="67">
          <cell r="A67" t="str">
            <v>LEI1</v>
          </cell>
          <cell r="B67" t="str">
            <v>Antes e Depois da Lei - Reap.</v>
          </cell>
          <cell r="C67" t="str">
            <v>Reapresentação</v>
          </cell>
          <cell r="D67" t="str">
            <v>Sáb</v>
          </cell>
          <cell r="E67" t="str">
            <v>Dom</v>
          </cell>
          <cell r="K67" t="str">
            <v>Sábado</v>
          </cell>
          <cell r="L67" t="str">
            <v>Domingo</v>
          </cell>
          <cell r="M67" t="str">
            <v>19h30</v>
          </cell>
          <cell r="N67" t="str">
            <v>20h00</v>
          </cell>
          <cell r="O67" t="str">
            <v>REPOR</v>
          </cell>
          <cell r="P67">
            <v>11500</v>
          </cell>
        </row>
        <row r="68">
          <cell r="A68" t="str">
            <v>KNEW</v>
          </cell>
          <cell r="B68" t="str">
            <v>Kart News</v>
          </cell>
          <cell r="C68" t="str">
            <v>Inédito</v>
          </cell>
          <cell r="D68" t="str">
            <v>Dom</v>
          </cell>
          <cell r="E68" t="str">
            <v>-</v>
          </cell>
          <cell r="L68" t="str">
            <v>Domingo</v>
          </cell>
          <cell r="M68" t="str">
            <v>15h30</v>
          </cell>
          <cell r="N68" t="str">
            <v>16h00</v>
          </cell>
          <cell r="O68" t="str">
            <v>ESPO</v>
          </cell>
          <cell r="P68">
            <v>4500</v>
          </cell>
        </row>
        <row r="69">
          <cell r="A69" t="str">
            <v>ZAP7</v>
          </cell>
          <cell r="B69" t="str">
            <v>Zapping - Reap.</v>
          </cell>
          <cell r="C69" t="str">
            <v>Reapresentação</v>
          </cell>
          <cell r="D69" t="str">
            <v>Seg</v>
          </cell>
          <cell r="E69" t="str">
            <v>-</v>
          </cell>
          <cell r="F69" t="str">
            <v>Segunda</v>
          </cell>
          <cell r="M69" t="str">
            <v>06h00</v>
          </cell>
          <cell r="N69" t="str">
            <v>06h30</v>
          </cell>
          <cell r="O69" t="str">
            <v>SHOW</v>
          </cell>
          <cell r="P69">
            <v>2300</v>
          </cell>
          <cell r="Q69" t="str">
            <v>(L)</v>
          </cell>
        </row>
        <row r="70">
          <cell r="A70" t="str">
            <v>ZAPN</v>
          </cell>
          <cell r="B70" t="str">
            <v>Zapping ²</v>
          </cell>
          <cell r="C70" t="str">
            <v>Inédito</v>
          </cell>
          <cell r="D70" t="str">
            <v>Seg</v>
          </cell>
          <cell r="E70" t="str">
            <v>Dom</v>
          </cell>
          <cell r="F70" t="str">
            <v>Segunda</v>
          </cell>
          <cell r="G70" t="str">
            <v>Terça</v>
          </cell>
          <cell r="H70" t="str">
            <v>Quarta</v>
          </cell>
          <cell r="I70" t="str">
            <v>Quinta</v>
          </cell>
          <cell r="J70" t="str">
            <v>Sexta</v>
          </cell>
          <cell r="K70" t="str">
            <v>Sábado</v>
          </cell>
          <cell r="L70" t="str">
            <v>Domingo</v>
          </cell>
          <cell r="M70" t="str">
            <v>22h00</v>
          </cell>
          <cell r="N70" t="str">
            <v>22h30</v>
          </cell>
          <cell r="O70" t="str">
            <v>SHOW</v>
          </cell>
          <cell r="P70">
            <v>17500</v>
          </cell>
        </row>
        <row r="71">
          <cell r="A71" t="str">
            <v>MJRN</v>
          </cell>
          <cell r="B71" t="str">
            <v>Talentos com Heródoto Barbeiro</v>
          </cell>
          <cell r="C71" t="str">
            <v>Inédito</v>
          </cell>
          <cell r="D71" t="str">
            <v>Sáb</v>
          </cell>
          <cell r="E71" t="str">
            <v>Dom</v>
          </cell>
          <cell r="K71" t="str">
            <v>Sábado</v>
          </cell>
          <cell r="L71" t="str">
            <v>Domingo</v>
          </cell>
          <cell r="M71" t="str">
            <v>21h00</v>
          </cell>
          <cell r="N71" t="str">
            <v>21h30</v>
          </cell>
          <cell r="O71" t="str">
            <v>MUSIC</v>
          </cell>
          <cell r="P71">
            <v>12000</v>
          </cell>
        </row>
        <row r="72">
          <cell r="A72" t="str">
            <v>JUST</v>
          </cell>
          <cell r="B72" t="str">
            <v>Roberto Justus +</v>
          </cell>
          <cell r="C72" t="str">
            <v>Inédito</v>
          </cell>
          <cell r="D72" t="str">
            <v>Dom</v>
          </cell>
          <cell r="E72" t="str">
            <v>-</v>
          </cell>
          <cell r="L72" t="str">
            <v>Domingo</v>
          </cell>
          <cell r="M72" t="str">
            <v>22h00</v>
          </cell>
          <cell r="N72" t="str">
            <v>23h00</v>
          </cell>
          <cell r="O72" t="str">
            <v>ENTR</v>
          </cell>
          <cell r="P72">
            <v>12000</v>
          </cell>
        </row>
        <row r="73">
          <cell r="A73" t="str">
            <v>FOCO</v>
          </cell>
          <cell r="B73" t="str">
            <v>Foco &amp; Gestão</v>
          </cell>
          <cell r="C73" t="str">
            <v>Inédito</v>
          </cell>
          <cell r="D73" t="str">
            <v>Sáb</v>
          </cell>
          <cell r="E73" t="str">
            <v>-</v>
          </cell>
          <cell r="K73" t="str">
            <v>Sábado</v>
          </cell>
          <cell r="M73" t="str">
            <v>09h00</v>
          </cell>
          <cell r="N73" t="str">
            <v>10h00</v>
          </cell>
          <cell r="O73" t="str">
            <v>ENTR</v>
          </cell>
          <cell r="P73">
            <v>3500</v>
          </cell>
        </row>
        <row r="74">
          <cell r="A74" t="str">
            <v>DOMG</v>
          </cell>
          <cell r="B74" t="str">
            <v>Domingo Espetacular</v>
          </cell>
          <cell r="C74" t="str">
            <v>Inédito</v>
          </cell>
          <cell r="D74" t="str">
            <v>Dom</v>
          </cell>
          <cell r="E74" t="str">
            <v>-</v>
          </cell>
          <cell r="L74" t="str">
            <v>Domingo</v>
          </cell>
          <cell r="M74" t="str">
            <v>23h00</v>
          </cell>
          <cell r="N74" t="str">
            <v>02h30</v>
          </cell>
          <cell r="O74" t="str">
            <v>SHOW</v>
          </cell>
          <cell r="P74">
            <v>12500</v>
          </cell>
        </row>
        <row r="75">
          <cell r="A75" t="str">
            <v>ATIT</v>
          </cell>
          <cell r="B75" t="str">
            <v xml:space="preserve">Atitude Sustentável  </v>
          </cell>
          <cell r="C75" t="str">
            <v>Inédito</v>
          </cell>
          <cell r="D75" t="str">
            <v>Sáb</v>
          </cell>
          <cell r="E75" t="str">
            <v>-</v>
          </cell>
          <cell r="K75" t="str">
            <v>Sábado</v>
          </cell>
          <cell r="M75" t="str">
            <v>08h30</v>
          </cell>
          <cell r="N75" t="str">
            <v>09h00</v>
          </cell>
          <cell r="O75" t="str">
            <v>REPOR</v>
          </cell>
          <cell r="P75">
            <v>3500</v>
          </cell>
        </row>
        <row r="76">
          <cell r="A76" t="str">
            <v>CMOT</v>
          </cell>
          <cell r="B76" t="str">
            <v>Car Motor Show</v>
          </cell>
          <cell r="C76" t="str">
            <v>Inédito</v>
          </cell>
          <cell r="D76" t="str">
            <v>Sáb</v>
          </cell>
          <cell r="E76" t="str">
            <v>-</v>
          </cell>
          <cell r="K76" t="str">
            <v>Sábado</v>
          </cell>
          <cell r="M76" t="str">
            <v>13h30</v>
          </cell>
          <cell r="N76" t="str">
            <v>14h00</v>
          </cell>
          <cell r="O76" t="str">
            <v>CARM</v>
          </cell>
          <cell r="P76">
            <v>4700</v>
          </cell>
        </row>
        <row r="77">
          <cell r="A77" t="str">
            <v>VIAA</v>
          </cell>
          <cell r="B77" t="str">
            <v>Viaje por aí</v>
          </cell>
          <cell r="C77" t="str">
            <v>Inédito</v>
          </cell>
          <cell r="D77" t="str">
            <v>Sáb</v>
          </cell>
          <cell r="E77" t="str">
            <v>-</v>
          </cell>
          <cell r="K77" t="str">
            <v>Sábado</v>
          </cell>
          <cell r="M77" t="str">
            <v>08h00</v>
          </cell>
          <cell r="N77" t="str">
            <v>08h30</v>
          </cell>
          <cell r="O77" t="str">
            <v>TURIS</v>
          </cell>
          <cell r="P77">
            <v>3500</v>
          </cell>
        </row>
        <row r="78">
          <cell r="A78" t="str">
            <v>CAM1</v>
          </cell>
          <cell r="B78" t="str">
            <v>Câmera Record - Reap.</v>
          </cell>
          <cell r="C78" t="str">
            <v>Reapresentação</v>
          </cell>
          <cell r="D78" t="str">
            <v>Dom</v>
          </cell>
          <cell r="E78" t="str">
            <v>-</v>
          </cell>
          <cell r="L78" t="str">
            <v>Domingo</v>
          </cell>
          <cell r="M78" t="str">
            <v>22h00</v>
          </cell>
          <cell r="N78" t="str">
            <v>23h00</v>
          </cell>
          <cell r="O78" t="str">
            <v>REPOR</v>
          </cell>
          <cell r="P78">
            <v>11500</v>
          </cell>
        </row>
        <row r="79">
          <cell r="A79" t="str">
            <v>CTAO</v>
          </cell>
          <cell r="B79" t="str">
            <v>Cartão de Visita - Reap.</v>
          </cell>
          <cell r="C79" t="str">
            <v>Reapresentação</v>
          </cell>
          <cell r="D79" t="str">
            <v>Qua</v>
          </cell>
          <cell r="E79" t="str">
            <v>-</v>
          </cell>
          <cell r="H79" t="str">
            <v>Quarta</v>
          </cell>
          <cell r="M79" t="str">
            <v>00h00</v>
          </cell>
          <cell r="N79" t="str">
            <v>00h30</v>
          </cell>
          <cell r="O79" t="str">
            <v>ENTR</v>
          </cell>
          <cell r="P79">
            <v>11500</v>
          </cell>
        </row>
        <row r="80">
          <cell r="A80" t="str">
            <v>REP3</v>
          </cell>
          <cell r="B80" t="str">
            <v>Repórter em Ação - Reap.</v>
          </cell>
          <cell r="C80" t="str">
            <v>Reapresentação</v>
          </cell>
          <cell r="D80" t="str">
            <v>Seg</v>
          </cell>
          <cell r="E80" t="str">
            <v>Sex</v>
          </cell>
          <cell r="F80" t="str">
            <v>Segunda</v>
          </cell>
          <cell r="G80" t="str">
            <v>Terça</v>
          </cell>
          <cell r="H80" t="str">
            <v>Quarta</v>
          </cell>
          <cell r="I80" t="str">
            <v>Quinta</v>
          </cell>
          <cell r="J80" t="str">
            <v>Sexta</v>
          </cell>
          <cell r="M80" t="str">
            <v>09h00</v>
          </cell>
          <cell r="N80" t="str">
            <v>10h00</v>
          </cell>
          <cell r="O80" t="str">
            <v>REPOR</v>
          </cell>
          <cell r="P80">
            <v>3300</v>
          </cell>
        </row>
        <row r="81">
          <cell r="A81" t="str">
            <v>RUMA</v>
          </cell>
          <cell r="B81" t="str">
            <v>Record News Rural - Reap.²</v>
          </cell>
          <cell r="C81" t="str">
            <v>Reapresentação</v>
          </cell>
          <cell r="D81" t="str">
            <v>Seg</v>
          </cell>
          <cell r="E81" t="str">
            <v>Sex</v>
          </cell>
          <cell r="F81" t="str">
            <v>Segunda</v>
          </cell>
          <cell r="G81" t="str">
            <v>Terça</v>
          </cell>
          <cell r="H81" t="str">
            <v>Quarta</v>
          </cell>
          <cell r="I81" t="str">
            <v>Quinta</v>
          </cell>
          <cell r="J81" t="str">
            <v>Sexta</v>
          </cell>
          <cell r="M81" t="str">
            <v>02h15</v>
          </cell>
          <cell r="N81" t="str">
            <v>02h30</v>
          </cell>
          <cell r="O81" t="str">
            <v>RURAL</v>
          </cell>
          <cell r="P81">
            <v>1300</v>
          </cell>
        </row>
        <row r="82">
          <cell r="A82" t="str">
            <v>JMAD</v>
          </cell>
          <cell r="B82" t="str">
            <v>Jornal da Record News - Reap.²</v>
          </cell>
          <cell r="C82" t="str">
            <v>Reapresentação</v>
          </cell>
          <cell r="D82" t="str">
            <v>Seg</v>
          </cell>
          <cell r="E82" t="str">
            <v>Sex</v>
          </cell>
          <cell r="F82" t="str">
            <v>Segunda</v>
          </cell>
          <cell r="G82" t="str">
            <v>Terça</v>
          </cell>
          <cell r="H82" t="str">
            <v>Quarta</v>
          </cell>
          <cell r="I82" t="str">
            <v>Quinta</v>
          </cell>
          <cell r="J82" t="str">
            <v>Sexta</v>
          </cell>
          <cell r="M82" t="str">
            <v>01h00</v>
          </cell>
          <cell r="N82" t="str">
            <v>02h00</v>
          </cell>
          <cell r="O82" t="str">
            <v>JORNA</v>
          </cell>
          <cell r="P82">
            <v>1300</v>
          </cell>
        </row>
        <row r="83">
          <cell r="A83" t="str">
            <v>CAM2</v>
          </cell>
          <cell r="B83" t="str">
            <v>Câmera Record - Reap.</v>
          </cell>
          <cell r="C83" t="str">
            <v>Reapresentação</v>
          </cell>
          <cell r="D83" t="str">
            <v>Seg</v>
          </cell>
          <cell r="E83" t="str">
            <v>-</v>
          </cell>
          <cell r="F83" t="str">
            <v>Segunda</v>
          </cell>
          <cell r="M83" t="str">
            <v>07h00</v>
          </cell>
          <cell r="N83" t="str">
            <v>08h00</v>
          </cell>
          <cell r="O83" t="str">
            <v>REPOR</v>
          </cell>
          <cell r="P83">
            <v>3300</v>
          </cell>
        </row>
        <row r="84">
          <cell r="A84" t="str">
            <v>SHOR</v>
          </cell>
          <cell r="B84" t="str">
            <v>Show &amp; Roda - Reap.</v>
          </cell>
          <cell r="C84" t="str">
            <v>Reapresentação</v>
          </cell>
          <cell r="D84" t="str">
            <v>Sex</v>
          </cell>
          <cell r="E84" t="str">
            <v>-</v>
          </cell>
          <cell r="J84" t="str">
            <v>Sexta</v>
          </cell>
          <cell r="M84" t="str">
            <v>00h45</v>
          </cell>
          <cell r="N84" t="str">
            <v>01h15</v>
          </cell>
          <cell r="O84" t="str">
            <v>ESPO</v>
          </cell>
          <cell r="P84">
            <v>11500</v>
          </cell>
        </row>
        <row r="85">
          <cell r="A85" t="str">
            <v>ECO4</v>
          </cell>
          <cell r="B85" t="str">
            <v>Eco Record News Amazônia - Reap.</v>
          </cell>
          <cell r="C85" t="str">
            <v>Reapresentação</v>
          </cell>
          <cell r="D85" t="str">
            <v>Seg</v>
          </cell>
          <cell r="E85" t="str">
            <v>-</v>
          </cell>
          <cell r="F85" t="str">
            <v>Segunda</v>
          </cell>
          <cell r="M85" t="str">
            <v>00h15</v>
          </cell>
          <cell r="N85" t="str">
            <v>00h45</v>
          </cell>
          <cell r="O85" t="str">
            <v>DOC</v>
          </cell>
          <cell r="P85">
            <v>12000</v>
          </cell>
        </row>
        <row r="86">
          <cell r="A86" t="str">
            <v>RES2</v>
          </cell>
          <cell r="B86" t="str">
            <v>Ressoar - Reap.</v>
          </cell>
          <cell r="C86" t="str">
            <v>Reapresentação</v>
          </cell>
          <cell r="D86" t="str">
            <v>Dom</v>
          </cell>
          <cell r="E86" t="str">
            <v>-</v>
          </cell>
          <cell r="L86" t="str">
            <v>Domingo</v>
          </cell>
          <cell r="M86" t="str">
            <v>05h00</v>
          </cell>
          <cell r="N86" t="str">
            <v>06h00</v>
          </cell>
          <cell r="O86" t="str">
            <v>REPOR</v>
          </cell>
          <cell r="P86">
            <v>1300</v>
          </cell>
          <cell r="Q86" t="str">
            <v>(L)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Control"/>
      <sheetName val="anarev"/>
      <sheetName val="Final"/>
      <sheetName val="Rádio"/>
      <sheetName val="Folha2"/>
      <sheetName val="Share Price 2002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</sheetNames>
    <definedNames>
      <definedName name="Impressao"/>
      <definedName name="Muda_Cor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62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tradução"/>
      <sheetName val="[RATBOT9R.XLS]_Users_edson_me_7"/>
      <sheetName val="[RATBOT9R.XLS]_Users_edson_me_8"/>
      <sheetName val="[RATBOT9R.XLS]_Users_edson_m_10"/>
      <sheetName val="[RATBOT9R.XLS]_Users_edson_me_9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20"/>
      <sheetName val="[RATBOT9R.XLS]_Users_edson_m_18"/>
      <sheetName val="[RATBOT9R.XLS]_Users_edson_m_17"/>
      <sheetName val="[RATBOT9R.XLS]_Users_edson_m_19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2"/>
      <sheetName val="[RATBOT9R.XLS]_Users_edson_m_21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1"/>
      <sheetName val="[RATBOT9R.XLS]_Users_edson_m_63"/>
      <sheetName val="[RATBOT9R.XLS]_Users_edson_m_72"/>
      <sheetName val="[RATBOT9R.XLS]_Users_edson_m_64"/>
      <sheetName val="Despesas"/>
      <sheetName val="honda_yamaha"/>
      <sheetName val="[RATBOT9R.XLS]_Users_edson_m_65"/>
      <sheetName val="[RATBOT9R.XLS]_Users_edson_m_67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3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_101"/>
      <sheetName val="[RATBOT9R.XLS]_Users_edson_m_95"/>
      <sheetName val="[RATBOT9R.XLS]_Users_edson_m_94"/>
      <sheetName val="[RATBOT9R.XLS]_Users_edson_m_96"/>
      <sheetName val="[RATBOT9R.XLS]_Users_edson_m_97"/>
      <sheetName val="[RATBOT9R.XLS]_Users_edson_m_99"/>
      <sheetName val="[RATBOT9R.XLS]_Users_edson_m_98"/>
      <sheetName val="[RATBOT9R.XLS]_Users_edson__100"/>
      <sheetName val="[RATBOT9R.XLS]_Users_edson__168"/>
      <sheetName val="[RATBOT9R.XLS]_Users_edson__111"/>
      <sheetName val="[RATBOT9R.XLS]_Users_edson__102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0"/>
      <sheetName val="[RATBOT9R.XLS]_Users_edson__112"/>
      <sheetName val="[RATBOT9R.XLS]_Users_edson__113"/>
      <sheetName val="[RATBOT9R.XLS]_Users_edson__139"/>
      <sheetName val="[RATBOT9R.XLS]_Users_edson__114"/>
      <sheetName val="[RATBOT9R.XLS]_Users_edson__138"/>
      <sheetName val="[RATBOT9R.XLS]_Users_edson__137"/>
      <sheetName val="[RATBOT9R.XLS]_Users_edson__121"/>
      <sheetName val="[RATBOT9R.XLS]_Users_edson__116"/>
      <sheetName val="[RATBOT9R.XLS]_Users_edson__115"/>
      <sheetName val="[RATBOT9R.XLS]_Users_edson__117"/>
      <sheetName val="[RATBOT9R.XLS]_Users_edson__119"/>
      <sheetName val="[RATBOT9R.XLS]_Users_edson__118"/>
      <sheetName val="[RATBOT9R.XLS]_Users_edson__120"/>
      <sheetName val="[RATBOT9R.XLS]_Users_edson__122"/>
      <sheetName val="[RATBOT9R.XLS]_Users_edson__123"/>
      <sheetName val="[RATBOT9R.XLS]_Users_edson__124"/>
      <sheetName val="[RATBOT9R.XLS]_Users_edson__126"/>
      <sheetName val="[RATBOT9R.XLS]_Users_edson__125"/>
      <sheetName val="[RATBOT9R.XLS]_Users_edson__127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2"/>
      <sheetName val="[RATBOT9R.XLS]_Users_edson__134"/>
      <sheetName val="[RATBOT9R.XLS]_Users_edson__133"/>
      <sheetName val="[RATBOT9R.XLS]_Users_edson__135"/>
      <sheetName val="[RATBOT9R.XLS]_Users_edson__136"/>
      <sheetName val="[RATBOT9R.XLS]_Users_edson__167"/>
      <sheetName val="[RATBOT9R.XLS]_Users_edson__165"/>
      <sheetName val="[RATBOT9R.XLS]_Users_edson__149"/>
      <sheetName val="[RATBOT9R.XLS]_Users_edson__147"/>
      <sheetName val="[RATBOT9R.XLS]_Users_edson__141"/>
      <sheetName val="[RATBOT9R.XLS]_Users_edson__140"/>
      <sheetName val="[RATBOT9R.XLS]_Users_edson__142"/>
      <sheetName val="[RATBOT9R.XLS]_Users_edson__143"/>
      <sheetName val="[RATBOT9R.XLS]_Users_edson__145"/>
      <sheetName val="[RATBOT9R.XLS]_Users_edson__144"/>
      <sheetName val="[RATBOT9R.XLS]_Users_edson__146"/>
      <sheetName val="[RATBOT9R.XLS]_Users_edson__148"/>
      <sheetName val="[RATBOT9R.XLS]_Users_edson__150"/>
      <sheetName val="[RATBOT9R.XLS]_Users_edson__151"/>
      <sheetName val="[RATBOT9R.XLS]_Users_edson__152"/>
      <sheetName val="[RATBOT9R.XLS]_Users_edson__153"/>
      <sheetName val="[RATBOT9R.XLS]_Users_edson__155"/>
      <sheetName val="[RATBOT9R.XLS]_Users_edson__154"/>
      <sheetName val="[RATBOT9R.XLS]_Users_edson__156"/>
      <sheetName val="[RATBOT9R.XLS]_Users_edson__164"/>
      <sheetName val="[RATBOT9R.XLS]_Users_edson__157"/>
      <sheetName val="[RATBOT9R.XLS]_Users_edson__160"/>
      <sheetName val="[RATBOT9R.XLS]_Users_edson__158"/>
      <sheetName val="[RATBOT9R.XLS]_Users_edson__159"/>
      <sheetName val="[RATBOT9R.XLS]_Users_edson__161"/>
      <sheetName val="[RATBOT9R.XLS]_Users_edson__162"/>
      <sheetName val="[RATBOT9R.XLS]_Users_edson__163"/>
      <sheetName val="[RATBOT9R.XLS]_Users_edson__166"/>
      <sheetName val="[RATBOT9R.XLS]_Users_edson__190"/>
      <sheetName val="[RATBOT9R.XLS]_Users_edson__170"/>
      <sheetName val="[RATBOT9R.XLS]_Users_edson__169"/>
      <sheetName val="[RATBOT9R.XLS]_Users_edson__188"/>
      <sheetName val="[RATBOT9R.XLS]_Users_edson__176"/>
      <sheetName val="[RATBOT9R.XLS]_Users_edson__172"/>
      <sheetName val="[RATBOT9R.XLS]_Users_edson__171"/>
      <sheetName val="[RATBOT9R.XLS]_Users_edson__173"/>
      <sheetName val="[RATBOT9R.XLS]_Users_edson__174"/>
      <sheetName val="[RATBOT9R.XLS]_Users_edson__175"/>
      <sheetName val="[RATBOT9R.XLS]_Users_edson__184"/>
      <sheetName val="[RATBOT9R.XLS]_Users_edson__183"/>
      <sheetName val="[RATBOT9R.XLS]_Users_edson__177"/>
      <sheetName val="[RATBOT9R.XLS]_Users_edson__178"/>
      <sheetName val="[RATBOT9R.XLS]_Users_edson__181"/>
      <sheetName val="[RATBOT9R.XLS]_Users_edson__180"/>
      <sheetName val="[RATBOT9R.XLS]_Users_edson__179"/>
      <sheetName val="[RATBOT9R.XLS]_Users_edson__182"/>
      <sheetName val="[RATBOT9R.XLS]_Users_edson__185"/>
      <sheetName val="[RATBOT9R.XLS]_Users_edson__186"/>
      <sheetName val="[RATBOT9R.XLS]_Users_edson__187"/>
      <sheetName val="[RATBOT9R.XLS]_Users_edson__189"/>
      <sheetName val="[RATBOT9R.XLS]_Users_edson__191"/>
      <sheetName val="[RATBOT9R.XLS]_Users_edson__192"/>
      <sheetName val="[RATBOT9R.XLS]_Users_edson__193"/>
      <sheetName val="[RATBOT9R.XLS]_Users_edson__195"/>
      <sheetName val="[RATBOT9R.XLS]_Users_edson__194"/>
      <sheetName val="[RATBOT9R.XLS]_Users_edson__197"/>
      <sheetName val="[RATBOT9R.XLS]_Users_edson__196"/>
      <sheetName val="[RATBOT9R.XLS]_Users_edson__203"/>
      <sheetName val="[RATBOT9R.XLS]_Users_edson__200"/>
      <sheetName val="[RATBOT9R.XLS]_Users_edson__198"/>
      <sheetName val="[RATBOT9R.XLS]_Users_edson__199"/>
      <sheetName val="[RATBOT9R.XLS]_Users_edson__201"/>
      <sheetName val="[RATBOT9R.XLS]_Users_edson__202"/>
      <sheetName val="[RATBOT9R.XLS]_Users_edson__208"/>
      <sheetName val="[RATBOT9R.XLS]_Users_edson__204"/>
      <sheetName val="[RATBOT9R.XLS]_Users_edson__205"/>
      <sheetName val="[RATBOT9R.XLS]_Users_edson__206"/>
      <sheetName val="[RATBOT9R.XLS]_Users_edson__207"/>
      <sheetName val="[RATBOT9R.XLS]_Users_edson__220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15"/>
      <sheetName val="[RATBOT9R.XLS]_Users_edson__214"/>
      <sheetName val="[RATBOT9R.XLS]_Users_edson__219"/>
      <sheetName val="[RATBOT9R.XLS]_Users_edson__216"/>
      <sheetName val="[RATBOT9R.XLS]_Users_edson__217"/>
      <sheetName val="[RATBOT9R.XLS]_Users_edson__218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22"/>
      <sheetName val="[RATBOT9R.XLS]_Users_edson__221"/>
      <sheetName val="[RATBOT9R.XLS]_Users_edson__223"/>
      <sheetName val="[RATBOT9R.XLS]_Users_edson__250"/>
      <sheetName val="[RATBOT9R.XLS]_Users_edson__229"/>
      <sheetName val="[RATBOT9R.XLS]_Users_edson__228"/>
      <sheetName val="[RATBOT9R.XLS]_Users_edson__226"/>
      <sheetName val="[RATBOT9R.XLS]_Users_edson__225"/>
      <sheetName val="[RATBOT9R.XLS]_Users_edson__224"/>
      <sheetName val="[RATBOT9R.XLS]_Users_edson__227"/>
      <sheetName val="[RATBOT9R.XLS]_Users_edson__241"/>
      <sheetName val="[RATBOT9R.XLS]_Users_edson__240"/>
      <sheetName val="[RATBOT9R.XLS]_Users_edson__235"/>
      <sheetName val="[RATBOT9R.XLS]_Users_edson__233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9"/>
      <sheetName val="[RATBOT9R.XLS]_Users_edson__238"/>
      <sheetName val="[RATBOT9R.XLS]_Users_edson__236"/>
      <sheetName val="[RATBOT9R.XLS]_Users_edson__237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60"/>
      <sheetName val="[RATBOT9R.XLS]_Users_edson__251"/>
      <sheetName val="[RATBOT9R.XLS]_Users_edson__253"/>
      <sheetName val="[RATBOT9R.XLS]_Users_edson__252"/>
      <sheetName val="[RATBOT9R.XLS]_Users_edson__256"/>
      <sheetName val="[RATBOT9R.XLS]_Users_edson__254"/>
      <sheetName val="[RATBOT9R.XLS]_Users_edson__255"/>
      <sheetName val="[RATBOT9R.XLS]_Users_edson__257"/>
      <sheetName val="[RATBOT9R.XLS]_Users_edson__258"/>
      <sheetName val="[RATBOT9R.XLS]_Users_edson__259"/>
      <sheetName val="[RATBOT9R.XLS]_Users_edson__263"/>
      <sheetName val="[RATBOT9R.XLS]_Users_edson__261"/>
      <sheetName val="[RATBOT9R.XLS]_Users_edson__262"/>
      <sheetName val="[RATBOT9R.XLS]_Users_edson__264"/>
      <sheetName val="[RATBOT9R.XLS]_Users_edson__265"/>
      <sheetName val="[RATBOT9R.XLS]_Users_edson__415"/>
      <sheetName val="[RATBOT9R.XLS]_Users_edson__398"/>
      <sheetName val="[RATBOT9R.XLS]_Users_edson__298"/>
      <sheetName val="[RATBOT9R.XLS]_Users_edson__28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43"/>
      <sheetName val="[RATBOT9R.XLS]_Users_edson__332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70"/>
      <sheetName val="[RATBOT9R.XLS]_Users_edson__353"/>
      <sheetName val="[RATBOT9R.XLS]_Users_edson__352"/>
      <sheetName val="[RATBOT9R.XLS]_Users_edson__354"/>
      <sheetName val="[RATBOT9R.XLS]_Users_edson__368"/>
      <sheetName val="[RATBOT9R.XLS]_Users_edson__367"/>
      <sheetName val="[RATBOT9R.XLS]_Users_edson__355"/>
      <sheetName val="[RATBOT9R.XLS]_Users_edson__356"/>
      <sheetName val="[RATBOT9R.XLS]_Users_edson__357"/>
      <sheetName val="[RATBOT9R.XLS]_Users_edson__358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66"/>
      <sheetName val="[RATBOT9R.XLS]_Users_edson__369"/>
      <sheetName val="[RATBOT9R.XLS]_Users_edson__371"/>
      <sheetName val="[RATBOT9R.XLS]_Users_edson__374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80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92"/>
      <sheetName val="Palavras Olimpiadas"/>
      <sheetName val="[RATBOT9R.XLS]_Users_edson__391"/>
      <sheetName val="[RATBOT9R.XLS]_Users_edson__390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88"/>
      <sheetName val="[RATBOT9R.XLS]_Users_edson__387"/>
      <sheetName val="[RATBOT9R.XLS]_Users_edson__389"/>
      <sheetName val="[RATBOT9R.XLS]_Users_edson__393"/>
      <sheetName val="[RATBOT9R.XLS]_Users_edson__395"/>
      <sheetName val="[RATBOT9R.XLS]_Users_edson__394"/>
      <sheetName val="[RATBOT9R.XLS]_Users_edson__396"/>
      <sheetName val="[RATBOT9R.XLS]_Users_edson__397"/>
      <sheetName val="[RATBOT9R.XLS]_Users_edson__399"/>
      <sheetName val="[RATBOT9R.XLS]_Users_edson__400"/>
      <sheetName val="[RATBOT9R.XLS]_Users_edson__401"/>
      <sheetName val="[RATBOT9R.XLS]_Users_edson__402"/>
      <sheetName val="[RATBOT9R.XLS]_Users_edson__403"/>
      <sheetName val="[RATBOT9R.XLS]_Users_edson__414"/>
      <sheetName val="[RATBOT9R.XLS]_Users_edson__406"/>
      <sheetName val="[RATBOT9R.XLS]_Users_edson__404"/>
      <sheetName val="[RATBOT9R.XLS]_Users_edson__405"/>
      <sheetName val="[RATBOT9R.XLS]_Users_edson__407"/>
      <sheetName val="[RATBOT9R.XLS]_Users_edson__408"/>
      <sheetName val="[RATBOT9R.XLS]_Users_edson__409"/>
      <sheetName val="[RATBOT9R.XLS]_Users_edson__410"/>
      <sheetName val="[RATBOT9R.XLS]_Users_edson__411"/>
      <sheetName val="[RATBOT9R.XLS]_Users_edson__412"/>
      <sheetName val="[RATBOT9R.XLS]_Users_edson__413"/>
      <sheetName val="[RATBOT9R.XLS]_Users_edson__416"/>
      <sheetName val="[RATBOT9R.XLS]_Users_edson__420"/>
      <sheetName val="[RATBOT9R.XLS]_Users_edson__419"/>
      <sheetName val="[RATBOT9R.XLS]_Users_edson__417"/>
      <sheetName val="[RATBOT9R.XLS]_Users_edson__41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G1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</sheetNames>
    <definedNames>
      <definedName name="_________p1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 do patrocinio Canal S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5"/>
  <sheetViews>
    <sheetView showGridLines="0" zoomScale="70" zoomScaleNormal="70" workbookViewId="0">
      <pane xSplit="3" topLeftCell="D1" activePane="topRight" state="frozen"/>
      <selection activeCell="E4" sqref="E4:E5"/>
      <selection pane="topRight" activeCell="E4" sqref="E4:L6"/>
    </sheetView>
  </sheetViews>
  <sheetFormatPr defaultColWidth="13.42578125" defaultRowHeight="15.75"/>
  <cols>
    <col min="1" max="1" width="3.5703125" style="108" customWidth="1"/>
    <col min="2" max="2" width="19.42578125" style="108" customWidth="1"/>
    <col min="3" max="3" width="22.42578125" style="108" customWidth="1"/>
    <col min="4" max="4" width="10.42578125" style="108" customWidth="1"/>
    <col min="5" max="5" width="16.42578125" style="108" customWidth="1"/>
    <col min="6" max="6" width="41.42578125" style="108" customWidth="1"/>
    <col min="7" max="7" width="15.140625" style="108" customWidth="1"/>
    <col min="8" max="8" width="13.85546875" style="109" customWidth="1"/>
    <col min="9" max="9" width="12.42578125" style="108" customWidth="1"/>
    <col min="10" max="10" width="14" style="109" customWidth="1"/>
    <col min="11" max="11" width="22.42578125" style="108" customWidth="1"/>
    <col min="12" max="12" width="25.42578125" style="110" customWidth="1"/>
    <col min="13" max="13" width="5.42578125" style="108" customWidth="1"/>
    <col min="14" max="14" width="29.42578125" style="108" customWidth="1"/>
    <col min="15" max="16384" width="13.42578125" style="108"/>
  </cols>
  <sheetData>
    <row r="3" spans="2:15" ht="16.5" thickBot="1"/>
    <row r="4" spans="2:15" ht="20.25" customHeight="1" thickBot="1">
      <c r="B4" s="111" t="s">
        <v>151</v>
      </c>
      <c r="C4" s="244" t="s">
        <v>152</v>
      </c>
      <c r="D4" s="244"/>
      <c r="E4" s="245" t="s">
        <v>153</v>
      </c>
      <c r="F4" s="246"/>
      <c r="G4" s="246"/>
      <c r="H4" s="246"/>
      <c r="I4" s="246"/>
      <c r="J4" s="246"/>
      <c r="K4" s="246"/>
      <c r="L4" s="247"/>
    </row>
    <row r="5" spans="2:15" ht="20.25" customHeight="1" thickBot="1">
      <c r="B5" s="111" t="s">
        <v>154</v>
      </c>
      <c r="C5" s="244" t="s">
        <v>155</v>
      </c>
      <c r="D5" s="244"/>
      <c r="E5" s="248"/>
      <c r="F5" s="249"/>
      <c r="G5" s="249"/>
      <c r="H5" s="249"/>
      <c r="I5" s="249"/>
      <c r="J5" s="249"/>
      <c r="K5" s="249"/>
      <c r="L5" s="250"/>
    </row>
    <row r="6" spans="2:15" ht="20.25" customHeight="1" thickBot="1">
      <c r="B6" s="111" t="s">
        <v>156</v>
      </c>
      <c r="C6" s="254">
        <v>45078</v>
      </c>
      <c r="D6" s="255"/>
      <c r="E6" s="251"/>
      <c r="F6" s="252"/>
      <c r="G6" s="252"/>
      <c r="H6" s="252"/>
      <c r="I6" s="252"/>
      <c r="J6" s="252"/>
      <c r="K6" s="252"/>
      <c r="L6" s="253"/>
    </row>
    <row r="7" spans="2:15" ht="9.75" customHeight="1" thickBot="1">
      <c r="B7" s="112"/>
      <c r="C7" s="112"/>
      <c r="D7" s="112"/>
      <c r="E7" s="112"/>
      <c r="F7" s="113"/>
      <c r="G7" s="113"/>
      <c r="H7" s="112"/>
      <c r="I7" s="113"/>
      <c r="J7" s="112"/>
      <c r="K7" s="112"/>
      <c r="L7" s="112"/>
    </row>
    <row r="8" spans="2:15" s="114" customFormat="1" ht="24" customHeight="1">
      <c r="B8" s="256" t="s">
        <v>157</v>
      </c>
      <c r="C8" s="257"/>
      <c r="D8" s="257"/>
      <c r="E8" s="257"/>
      <c r="F8" s="257"/>
      <c r="G8" s="257"/>
      <c r="H8" s="257"/>
      <c r="I8" s="257"/>
      <c r="J8" s="257"/>
      <c r="K8" s="257"/>
      <c r="L8" s="258"/>
    </row>
    <row r="9" spans="2:15" s="120" customFormat="1" ht="45" customHeight="1">
      <c r="B9" s="242" t="s">
        <v>49</v>
      </c>
      <c r="C9" s="243"/>
      <c r="D9" s="115" t="s">
        <v>46</v>
      </c>
      <c r="E9" s="115" t="s">
        <v>158</v>
      </c>
      <c r="F9" s="116" t="s">
        <v>159</v>
      </c>
      <c r="G9" s="116" t="s">
        <v>160</v>
      </c>
      <c r="H9" s="117" t="s">
        <v>161</v>
      </c>
      <c r="I9" s="118" t="s">
        <v>162</v>
      </c>
      <c r="J9" s="118" t="s">
        <v>163</v>
      </c>
      <c r="K9" s="116" t="s">
        <v>164</v>
      </c>
      <c r="L9" s="119" t="s">
        <v>165</v>
      </c>
      <c r="M9" s="110"/>
    </row>
    <row r="10" spans="2:15" ht="17.25" customHeight="1">
      <c r="B10" s="240" t="s">
        <v>166</v>
      </c>
      <c r="C10" s="241"/>
      <c r="D10" s="237" t="s">
        <v>167</v>
      </c>
      <c r="E10" s="237" t="s">
        <v>168</v>
      </c>
      <c r="F10" s="121" t="s">
        <v>169</v>
      </c>
      <c r="G10" s="121">
        <v>5</v>
      </c>
      <c r="H10" s="122">
        <v>0.375</v>
      </c>
      <c r="I10" s="121">
        <v>2</v>
      </c>
      <c r="J10" s="123">
        <f>I10*$C$47</f>
        <v>44</v>
      </c>
      <c r="K10" s="238">
        <v>8401</v>
      </c>
      <c r="L10" s="124">
        <f>H10*J10*K10</f>
        <v>138616.5</v>
      </c>
      <c r="M10" s="110"/>
      <c r="N10" s="125"/>
    </row>
    <row r="11" spans="2:15" ht="17.25" customHeight="1">
      <c r="B11" s="240"/>
      <c r="C11" s="241"/>
      <c r="D11" s="237"/>
      <c r="E11" s="237"/>
      <c r="F11" s="121" t="s">
        <v>170</v>
      </c>
      <c r="G11" s="121">
        <v>30</v>
      </c>
      <c r="H11" s="122">
        <v>1</v>
      </c>
      <c r="I11" s="121">
        <v>1</v>
      </c>
      <c r="J11" s="123">
        <f>I11*$C$47</f>
        <v>22</v>
      </c>
      <c r="K11" s="239"/>
      <c r="L11" s="124">
        <f>H11*J11*K10</f>
        <v>184822</v>
      </c>
      <c r="M11" s="110"/>
      <c r="N11" s="120"/>
    </row>
    <row r="12" spans="2:15" ht="17.25" customHeight="1">
      <c r="B12" s="240"/>
      <c r="C12" s="241"/>
      <c r="D12" s="237"/>
      <c r="E12" s="237"/>
      <c r="F12" s="121" t="s">
        <v>171</v>
      </c>
      <c r="G12" s="121">
        <v>60</v>
      </c>
      <c r="H12" s="122">
        <v>1</v>
      </c>
      <c r="I12" s="121" t="s">
        <v>172</v>
      </c>
      <c r="J12" s="123" t="s">
        <v>172</v>
      </c>
      <c r="K12" s="126">
        <f>K10*1.3*2</f>
        <v>21842.600000000002</v>
      </c>
      <c r="L12" s="127" t="s">
        <v>172</v>
      </c>
      <c r="M12" s="110"/>
      <c r="N12" s="128"/>
      <c r="O12" s="129"/>
    </row>
    <row r="13" spans="2:15" ht="17.25" customHeight="1">
      <c r="B13" s="240"/>
      <c r="C13" s="241"/>
      <c r="D13" s="237"/>
      <c r="E13" s="237"/>
      <c r="F13" s="121" t="s">
        <v>171</v>
      </c>
      <c r="G13" s="121">
        <v>90</v>
      </c>
      <c r="H13" s="122">
        <v>1</v>
      </c>
      <c r="I13" s="121" t="s">
        <v>172</v>
      </c>
      <c r="J13" s="123" t="s">
        <v>172</v>
      </c>
      <c r="K13" s="126">
        <f>K10*1.3*3</f>
        <v>32763.9</v>
      </c>
      <c r="L13" s="127" t="s">
        <v>172</v>
      </c>
      <c r="N13" s="120"/>
    </row>
    <row r="14" spans="2:15" ht="20.25" customHeight="1">
      <c r="B14" s="240"/>
      <c r="C14" s="241"/>
      <c r="D14" s="237"/>
      <c r="E14" s="237"/>
      <c r="F14" s="130"/>
      <c r="G14" s="131"/>
      <c r="H14" s="131"/>
      <c r="I14" s="131"/>
      <c r="J14" s="132">
        <f>SUM(J10:J11)</f>
        <v>66</v>
      </c>
      <c r="K14" s="133"/>
      <c r="L14" s="134">
        <f>SUM(L10:L11)</f>
        <v>323438.5</v>
      </c>
      <c r="N14" s="120"/>
    </row>
    <row r="15" spans="2:15" ht="10.5" customHeight="1">
      <c r="B15" s="135"/>
      <c r="C15" s="136"/>
      <c r="D15" s="136"/>
      <c r="E15" s="136"/>
      <c r="F15" s="136"/>
      <c r="G15" s="136"/>
      <c r="H15" s="136"/>
      <c r="I15" s="136"/>
      <c r="J15" s="137"/>
      <c r="K15" s="138"/>
      <c r="L15" s="139"/>
      <c r="N15" s="120"/>
    </row>
    <row r="16" spans="2:15" ht="17.25" customHeight="1">
      <c r="B16" s="240" t="s">
        <v>173</v>
      </c>
      <c r="C16" s="241"/>
      <c r="D16" s="237" t="s">
        <v>167</v>
      </c>
      <c r="E16" s="237" t="s">
        <v>174</v>
      </c>
      <c r="F16" s="121" t="s">
        <v>169</v>
      </c>
      <c r="G16" s="121">
        <v>5</v>
      </c>
      <c r="H16" s="122">
        <v>0.375</v>
      </c>
      <c r="I16" s="121">
        <v>2</v>
      </c>
      <c r="J16" s="123">
        <f>I16*$C$47</f>
        <v>44</v>
      </c>
      <c r="K16" s="238">
        <v>25423</v>
      </c>
      <c r="L16" s="124">
        <f>H16*J16*K16</f>
        <v>419479.5</v>
      </c>
      <c r="N16" s="125"/>
    </row>
    <row r="17" spans="2:14" ht="17.25" customHeight="1">
      <c r="B17" s="240"/>
      <c r="C17" s="241"/>
      <c r="D17" s="237"/>
      <c r="E17" s="237"/>
      <c r="F17" s="121" t="s">
        <v>170</v>
      </c>
      <c r="G17" s="121">
        <v>30</v>
      </c>
      <c r="H17" s="122">
        <v>1</v>
      </c>
      <c r="I17" s="121">
        <v>1</v>
      </c>
      <c r="J17" s="123">
        <f>I17*$C$47</f>
        <v>22</v>
      </c>
      <c r="K17" s="239"/>
      <c r="L17" s="124">
        <f>H17*J17*K16</f>
        <v>559306</v>
      </c>
      <c r="N17" s="120"/>
    </row>
    <row r="18" spans="2:14" ht="17.25" customHeight="1">
      <c r="B18" s="240"/>
      <c r="C18" s="241"/>
      <c r="D18" s="237"/>
      <c r="E18" s="237"/>
      <c r="F18" s="121" t="s">
        <v>171</v>
      </c>
      <c r="G18" s="121">
        <v>60</v>
      </c>
      <c r="H18" s="122">
        <v>1</v>
      </c>
      <c r="I18" s="121" t="s">
        <v>172</v>
      </c>
      <c r="J18" s="123" t="s">
        <v>172</v>
      </c>
      <c r="K18" s="126">
        <f>K16*1.3*2</f>
        <v>66099.8</v>
      </c>
      <c r="L18" s="124"/>
    </row>
    <row r="19" spans="2:14" ht="17.25" customHeight="1">
      <c r="B19" s="240"/>
      <c r="C19" s="241"/>
      <c r="D19" s="237"/>
      <c r="E19" s="237"/>
      <c r="F19" s="121" t="s">
        <v>171</v>
      </c>
      <c r="G19" s="121">
        <v>90</v>
      </c>
      <c r="H19" s="122">
        <v>1</v>
      </c>
      <c r="I19" s="121" t="s">
        <v>172</v>
      </c>
      <c r="J19" s="123" t="s">
        <v>172</v>
      </c>
      <c r="K19" s="126">
        <f>K16*1.3*3</f>
        <v>99149.700000000012</v>
      </c>
      <c r="L19" s="140" t="s">
        <v>172</v>
      </c>
    </row>
    <row r="20" spans="2:14" ht="20.25" customHeight="1">
      <c r="B20" s="240"/>
      <c r="C20" s="241"/>
      <c r="D20" s="237"/>
      <c r="E20" s="237"/>
      <c r="F20" s="130"/>
      <c r="G20" s="131"/>
      <c r="H20" s="131"/>
      <c r="I20" s="131"/>
      <c r="J20" s="132">
        <f>SUM(J16:J17)</f>
        <v>66</v>
      </c>
      <c r="K20" s="133" t="s">
        <v>172</v>
      </c>
      <c r="L20" s="134">
        <f>SUM(L16:L17)</f>
        <v>978785.5</v>
      </c>
    </row>
    <row r="21" spans="2:14" ht="10.5" customHeight="1">
      <c r="B21" s="135"/>
      <c r="C21" s="136"/>
      <c r="D21" s="136"/>
      <c r="E21" s="136"/>
      <c r="F21" s="136"/>
      <c r="G21" s="136"/>
      <c r="H21" s="136"/>
      <c r="I21" s="136"/>
      <c r="J21" s="137"/>
      <c r="K21" s="138"/>
      <c r="L21" s="139"/>
    </row>
    <row r="22" spans="2:14" ht="17.25" customHeight="1">
      <c r="B22" s="235" t="s">
        <v>175</v>
      </c>
      <c r="C22" s="236"/>
      <c r="D22" s="237" t="s">
        <v>176</v>
      </c>
      <c r="E22" s="237" t="s">
        <v>177</v>
      </c>
      <c r="F22" s="121" t="s">
        <v>169</v>
      </c>
      <c r="G22" s="121">
        <v>5</v>
      </c>
      <c r="H22" s="122">
        <v>0.375</v>
      </c>
      <c r="I22" s="121">
        <v>2</v>
      </c>
      <c r="J22" s="123">
        <f>I22*$C$48</f>
        <v>52</v>
      </c>
      <c r="K22" s="238">
        <v>19370</v>
      </c>
      <c r="L22" s="124">
        <f>H22*J22*K22</f>
        <v>377715</v>
      </c>
    </row>
    <row r="23" spans="2:14" ht="17.25" customHeight="1">
      <c r="B23" s="235"/>
      <c r="C23" s="236"/>
      <c r="D23" s="237"/>
      <c r="E23" s="237"/>
      <c r="F23" s="121" t="s">
        <v>170</v>
      </c>
      <c r="G23" s="121">
        <v>30</v>
      </c>
      <c r="H23" s="122">
        <v>1</v>
      </c>
      <c r="I23" s="121">
        <v>1</v>
      </c>
      <c r="J23" s="123">
        <f>I23*$C$48</f>
        <v>26</v>
      </c>
      <c r="K23" s="239"/>
      <c r="L23" s="124">
        <f>H23*J23*K22</f>
        <v>503620</v>
      </c>
    </row>
    <row r="24" spans="2:14" ht="17.25" customHeight="1">
      <c r="B24" s="235"/>
      <c r="C24" s="236"/>
      <c r="D24" s="237"/>
      <c r="E24" s="237"/>
      <c r="F24" s="121" t="s">
        <v>171</v>
      </c>
      <c r="G24" s="121">
        <v>60</v>
      </c>
      <c r="H24" s="122">
        <v>1</v>
      </c>
      <c r="I24" s="121" t="s">
        <v>172</v>
      </c>
      <c r="J24" s="123" t="s">
        <v>172</v>
      </c>
      <c r="K24" s="126">
        <f>K22*1.3*2</f>
        <v>50362</v>
      </c>
      <c r="L24" s="141"/>
    </row>
    <row r="25" spans="2:14" ht="17.25" customHeight="1">
      <c r="B25" s="235"/>
      <c r="C25" s="236"/>
      <c r="D25" s="237"/>
      <c r="E25" s="237"/>
      <c r="F25" s="121" t="s">
        <v>171</v>
      </c>
      <c r="G25" s="121">
        <v>90</v>
      </c>
      <c r="H25" s="122">
        <v>1</v>
      </c>
      <c r="I25" s="121" t="s">
        <v>172</v>
      </c>
      <c r="J25" s="123" t="s">
        <v>172</v>
      </c>
      <c r="K25" s="126">
        <f>K22*1.3*3</f>
        <v>75543</v>
      </c>
      <c r="L25" s="140" t="s">
        <v>172</v>
      </c>
    </row>
    <row r="26" spans="2:14" ht="20.25" customHeight="1">
      <c r="B26" s="235"/>
      <c r="C26" s="236"/>
      <c r="D26" s="237"/>
      <c r="E26" s="237"/>
      <c r="F26" s="130"/>
      <c r="G26" s="131"/>
      <c r="H26" s="131"/>
      <c r="I26" s="131"/>
      <c r="J26" s="132">
        <f>SUM(J22:J23)</f>
        <v>78</v>
      </c>
      <c r="K26" s="133" t="s">
        <v>172</v>
      </c>
      <c r="L26" s="134">
        <f>SUM(L22:L23)</f>
        <v>881335</v>
      </c>
    </row>
    <row r="27" spans="2:14" ht="10.5" customHeight="1" thickBot="1">
      <c r="B27" s="142"/>
      <c r="C27" s="143"/>
      <c r="D27" s="143"/>
      <c r="E27" s="143"/>
      <c r="F27" s="143"/>
      <c r="G27" s="143"/>
      <c r="H27" s="143"/>
      <c r="I27" s="143"/>
      <c r="J27" s="144"/>
      <c r="K27" s="145"/>
      <c r="L27" s="146"/>
    </row>
    <row r="28" spans="2:14" ht="17.25" customHeight="1">
      <c r="B28" s="240" t="s">
        <v>178</v>
      </c>
      <c r="C28" s="241"/>
      <c r="D28" s="237" t="s">
        <v>167</v>
      </c>
      <c r="E28" s="237" t="s">
        <v>179</v>
      </c>
      <c r="F28" s="121" t="s">
        <v>169</v>
      </c>
      <c r="G28" s="121">
        <v>5</v>
      </c>
      <c r="H28" s="122">
        <v>0.375</v>
      </c>
      <c r="I28" s="121">
        <v>2</v>
      </c>
      <c r="J28" s="123">
        <f>I28*$C$47</f>
        <v>44</v>
      </c>
      <c r="K28" s="238">
        <v>25029</v>
      </c>
      <c r="L28" s="124">
        <f>H28*J28*K28</f>
        <v>412978.5</v>
      </c>
      <c r="N28" s="129"/>
    </row>
    <row r="29" spans="2:14" ht="17.25" customHeight="1">
      <c r="B29" s="240"/>
      <c r="C29" s="241"/>
      <c r="D29" s="237"/>
      <c r="E29" s="237"/>
      <c r="F29" s="121" t="s">
        <v>170</v>
      </c>
      <c r="G29" s="121">
        <v>30</v>
      </c>
      <c r="H29" s="122">
        <v>1</v>
      </c>
      <c r="I29" s="121">
        <v>1</v>
      </c>
      <c r="J29" s="123">
        <f>I29*$C$47</f>
        <v>22</v>
      </c>
      <c r="K29" s="239"/>
      <c r="L29" s="124">
        <f>H29*J29*K28</f>
        <v>550638</v>
      </c>
    </row>
    <row r="30" spans="2:14" ht="17.25" customHeight="1">
      <c r="B30" s="240"/>
      <c r="C30" s="241"/>
      <c r="D30" s="237"/>
      <c r="E30" s="237"/>
      <c r="F30" s="121" t="s">
        <v>171</v>
      </c>
      <c r="G30" s="121">
        <v>60</v>
      </c>
      <c r="H30" s="122">
        <v>1</v>
      </c>
      <c r="I30" s="121" t="s">
        <v>172</v>
      </c>
      <c r="J30" s="123" t="s">
        <v>172</v>
      </c>
      <c r="K30" s="126">
        <f>K28*1.3*2</f>
        <v>65075.4</v>
      </c>
      <c r="L30" s="147" t="s">
        <v>172</v>
      </c>
    </row>
    <row r="31" spans="2:14" ht="17.25" customHeight="1">
      <c r="B31" s="240"/>
      <c r="C31" s="241"/>
      <c r="D31" s="237"/>
      <c r="E31" s="237"/>
      <c r="F31" s="121" t="s">
        <v>171</v>
      </c>
      <c r="G31" s="121">
        <v>90</v>
      </c>
      <c r="H31" s="122">
        <v>1</v>
      </c>
      <c r="I31" s="121" t="s">
        <v>172</v>
      </c>
      <c r="J31" s="123" t="s">
        <v>172</v>
      </c>
      <c r="K31" s="126">
        <f>K28*1.3*3</f>
        <v>97613.1</v>
      </c>
      <c r="L31" s="140" t="s">
        <v>172</v>
      </c>
    </row>
    <row r="32" spans="2:14" ht="20.25" customHeight="1">
      <c r="B32" s="240"/>
      <c r="C32" s="241"/>
      <c r="D32" s="237"/>
      <c r="E32" s="237"/>
      <c r="F32" s="130"/>
      <c r="G32" s="131"/>
      <c r="H32" s="131"/>
      <c r="I32" s="131"/>
      <c r="J32" s="132">
        <f>SUM(J28:J29)</f>
        <v>66</v>
      </c>
      <c r="K32" s="133"/>
      <c r="L32" s="134">
        <f>SUM(L28:L29)</f>
        <v>963616.5</v>
      </c>
    </row>
    <row r="33" spans="2:12" ht="6" customHeight="1" thickBot="1">
      <c r="B33" s="142"/>
      <c r="C33" s="143"/>
      <c r="D33" s="143"/>
      <c r="E33" s="143"/>
      <c r="F33" s="143"/>
      <c r="G33" s="143"/>
      <c r="H33" s="143"/>
      <c r="I33" s="143"/>
      <c r="J33" s="144"/>
      <c r="K33" s="143"/>
      <c r="L33" s="146"/>
    </row>
    <row r="34" spans="2:12" ht="6" customHeight="1">
      <c r="B34" s="148"/>
      <c r="C34" s="148"/>
      <c r="D34" s="148"/>
      <c r="E34" s="148"/>
      <c r="F34" s="148"/>
      <c r="G34" s="148"/>
      <c r="H34" s="148"/>
      <c r="I34" s="148"/>
      <c r="J34" s="149"/>
      <c r="K34" s="148"/>
      <c r="L34" s="148"/>
    </row>
    <row r="35" spans="2:12" ht="18" customHeight="1">
      <c r="B35" s="150" t="s">
        <v>180</v>
      </c>
      <c r="C35" s="148"/>
      <c r="D35" s="148"/>
      <c r="E35" s="148"/>
      <c r="F35" s="148"/>
      <c r="G35" s="148"/>
      <c r="H35" s="148"/>
      <c r="I35" s="148"/>
      <c r="J35" s="149"/>
      <c r="K35" s="148"/>
      <c r="L35" s="148"/>
    </row>
    <row r="36" spans="2:12" ht="18" customHeight="1">
      <c r="B36" s="230" t="s">
        <v>181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</row>
    <row r="37" spans="2:12" ht="20.25" customHeight="1">
      <c r="B37" s="230" t="s">
        <v>182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</row>
    <row r="38" spans="2:12" ht="20.25" customHeight="1">
      <c r="B38" s="231" t="s">
        <v>183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</row>
    <row r="39" spans="2:12">
      <c r="B39" s="151" t="s">
        <v>184</v>
      </c>
      <c r="L39" s="152" t="s">
        <v>172</v>
      </c>
    </row>
    <row r="40" spans="2:12">
      <c r="B40" s="232" t="s">
        <v>185</v>
      </c>
      <c r="C40" s="232"/>
      <c r="D40" s="232"/>
    </row>
    <row r="41" spans="2:12" hidden="1">
      <c r="B41" s="233" t="s">
        <v>186</v>
      </c>
      <c r="C41" s="234"/>
    </row>
    <row r="42" spans="2:12" ht="31.5" hidden="1">
      <c r="B42" s="153" t="s">
        <v>187</v>
      </c>
      <c r="C42" s="154" t="s">
        <v>188</v>
      </c>
    </row>
    <row r="43" spans="2:12" hidden="1">
      <c r="B43" s="155">
        <v>1</v>
      </c>
      <c r="C43" s="156">
        <v>4.33</v>
      </c>
    </row>
    <row r="44" spans="2:12" hidden="1">
      <c r="B44" s="155">
        <v>2</v>
      </c>
      <c r="C44" s="156">
        <v>8.66</v>
      </c>
    </row>
    <row r="45" spans="2:12" hidden="1">
      <c r="B45" s="155">
        <v>3</v>
      </c>
      <c r="C45" s="156">
        <v>12.99</v>
      </c>
    </row>
    <row r="46" spans="2:12" hidden="1">
      <c r="B46" s="155">
        <v>4</v>
      </c>
      <c r="C46" s="156">
        <v>17.32</v>
      </c>
    </row>
    <row r="47" spans="2:12" hidden="1">
      <c r="B47" s="155">
        <v>5</v>
      </c>
      <c r="C47" s="156">
        <v>22</v>
      </c>
    </row>
    <row r="48" spans="2:12" ht="16.5" hidden="1" thickBot="1">
      <c r="B48" s="157">
        <v>6</v>
      </c>
      <c r="C48" s="158">
        <v>26</v>
      </c>
    </row>
    <row r="54" spans="2:2">
      <c r="B54" s="159"/>
    </row>
    <row r="55" spans="2:2">
      <c r="B55" s="159"/>
    </row>
  </sheetData>
  <mergeCells count="27">
    <mergeCell ref="B9:C9"/>
    <mergeCell ref="C4:D4"/>
    <mergeCell ref="E4:L6"/>
    <mergeCell ref="C5:D5"/>
    <mergeCell ref="C6:D6"/>
    <mergeCell ref="B8:L8"/>
    <mergeCell ref="B10:C14"/>
    <mergeCell ref="D10:D14"/>
    <mergeCell ref="E10:E14"/>
    <mergeCell ref="K10:K11"/>
    <mergeCell ref="B16:C20"/>
    <mergeCell ref="D16:D20"/>
    <mergeCell ref="E16:E20"/>
    <mergeCell ref="K16:K17"/>
    <mergeCell ref="B22:C26"/>
    <mergeCell ref="D22:D26"/>
    <mergeCell ref="E22:E26"/>
    <mergeCell ref="K22:K23"/>
    <mergeCell ref="B28:C32"/>
    <mergeCell ref="D28:D32"/>
    <mergeCell ref="E28:E32"/>
    <mergeCell ref="K28:K29"/>
    <mergeCell ref="B36:L36"/>
    <mergeCell ref="B37:L37"/>
    <mergeCell ref="B38:L38"/>
    <mergeCell ref="B40:D40"/>
    <mergeCell ref="B41:C41"/>
  </mergeCells>
  <printOptions horizontalCentered="1" verticalCentered="1"/>
  <pageMargins left="0" right="0" top="0" bottom="0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2"/>
  <sheetViews>
    <sheetView showGridLines="0" tabSelected="1" zoomScaleNormal="100" workbookViewId="0"/>
  </sheetViews>
  <sheetFormatPr defaultColWidth="9.140625" defaultRowHeight="12.75"/>
  <cols>
    <col min="1" max="1" width="0.85546875" style="160" customWidth="1"/>
    <col min="2" max="2" width="11.5703125" style="160" customWidth="1"/>
    <col min="3" max="4" width="8.140625" style="160" customWidth="1"/>
    <col min="5" max="5" width="16.140625" style="160" bestFit="1" customWidth="1"/>
    <col min="6" max="6" width="9.140625" style="160" customWidth="1"/>
    <col min="7" max="7" width="46.140625" style="160" bestFit="1" customWidth="1"/>
    <col min="8" max="10" width="14.42578125" style="160" customWidth="1"/>
    <col min="11" max="11" width="11.140625" style="160" customWidth="1"/>
    <col min="12" max="12" width="2.85546875" style="160" customWidth="1"/>
    <col min="13" max="13" width="7" style="160" bestFit="1" customWidth="1"/>
    <col min="14" max="14" width="5.140625" style="160" bestFit="1" customWidth="1"/>
    <col min="15" max="15" width="10" style="160" bestFit="1" customWidth="1"/>
    <col min="16" max="16" width="11" style="160" customWidth="1"/>
    <col min="17" max="17" width="10" style="160" customWidth="1"/>
    <col min="18" max="18" width="9.42578125" style="160" customWidth="1"/>
    <col min="19" max="19" width="14.5703125" style="160" customWidth="1"/>
    <col min="20" max="20" width="8.42578125" style="160" customWidth="1"/>
    <col min="21" max="21" width="32.140625" style="160" customWidth="1"/>
    <col min="22" max="22" width="7.5703125" style="160" bestFit="1" customWidth="1"/>
    <col min="23" max="23" width="6.85546875" style="160" bestFit="1" customWidth="1"/>
    <col min="24" max="24" width="7.5703125" style="160" bestFit="1" customWidth="1"/>
    <col min="25" max="25" width="11.42578125" style="160" customWidth="1"/>
    <col min="26" max="16384" width="9.140625" style="160"/>
  </cols>
  <sheetData>
    <row r="2" spans="1:22">
      <c r="B2" s="171" t="s">
        <v>44</v>
      </c>
      <c r="C2" s="172"/>
      <c r="D2" s="172"/>
      <c r="E2" s="172"/>
      <c r="F2" s="172"/>
      <c r="G2" s="172"/>
      <c r="H2" s="172"/>
      <c r="I2" s="172"/>
      <c r="J2" s="172"/>
      <c r="K2" s="172"/>
      <c r="U2" s="77"/>
      <c r="V2" s="78"/>
    </row>
    <row r="3" spans="1:22">
      <c r="B3" s="171" t="s">
        <v>45</v>
      </c>
      <c r="C3" s="172"/>
      <c r="D3" s="172"/>
      <c r="E3" s="172"/>
      <c r="F3" s="172"/>
      <c r="G3" s="172"/>
      <c r="H3" s="172"/>
      <c r="I3" s="172"/>
      <c r="J3" s="172"/>
      <c r="K3" s="172"/>
      <c r="U3" s="77"/>
      <c r="V3" s="78"/>
    </row>
    <row r="4" spans="1:22">
      <c r="B4" s="171" t="s">
        <v>207</v>
      </c>
      <c r="C4" s="172"/>
      <c r="D4" s="172"/>
      <c r="E4" s="172"/>
      <c r="F4" s="172"/>
      <c r="G4" s="172"/>
      <c r="H4" s="172"/>
      <c r="I4" s="172"/>
      <c r="J4" s="172"/>
      <c r="K4" s="172"/>
      <c r="U4" s="77"/>
      <c r="V4" s="78"/>
    </row>
    <row r="5" spans="1:22">
      <c r="B5" s="171" t="s">
        <v>192</v>
      </c>
      <c r="C5" s="172"/>
      <c r="D5" s="172"/>
      <c r="E5" s="172"/>
      <c r="F5" s="172"/>
      <c r="G5" s="172"/>
      <c r="H5" s="172"/>
      <c r="I5" s="172"/>
      <c r="J5" s="172"/>
      <c r="K5" s="172"/>
      <c r="U5" s="77"/>
      <c r="V5" s="78"/>
    </row>
    <row r="6" spans="1:22" ht="18.75">
      <c r="A6" s="161"/>
      <c r="B6" s="162"/>
      <c r="C6" s="161"/>
      <c r="D6" s="161"/>
      <c r="E6" s="161"/>
      <c r="F6" s="161"/>
      <c r="G6" s="161"/>
      <c r="H6" s="161"/>
      <c r="U6" s="77"/>
      <c r="V6" s="78"/>
    </row>
    <row r="7" spans="1:22" ht="19.5" customHeight="1">
      <c r="B7" s="262" t="s">
        <v>46</v>
      </c>
      <c r="C7" s="263" t="s">
        <v>47</v>
      </c>
      <c r="D7" s="264"/>
      <c r="E7" s="262" t="s">
        <v>48</v>
      </c>
      <c r="F7" s="262" t="s">
        <v>208</v>
      </c>
      <c r="G7" s="262" t="s">
        <v>49</v>
      </c>
      <c r="H7" s="259" t="s">
        <v>209</v>
      </c>
      <c r="I7" s="259" t="s">
        <v>210</v>
      </c>
      <c r="J7" s="259" t="s">
        <v>211</v>
      </c>
      <c r="K7" s="259" t="s">
        <v>50</v>
      </c>
    </row>
    <row r="8" spans="1:22" ht="19.5" customHeight="1">
      <c r="B8" s="260"/>
      <c r="C8" s="173" t="s">
        <v>51</v>
      </c>
      <c r="D8" s="173" t="s">
        <v>52</v>
      </c>
      <c r="E8" s="260"/>
      <c r="F8" s="260"/>
      <c r="G8" s="260"/>
      <c r="H8" s="260"/>
      <c r="I8" s="260"/>
      <c r="J8" s="260"/>
      <c r="K8" s="261"/>
    </row>
    <row r="9" spans="1:22" ht="14.25">
      <c r="B9" s="174" t="s">
        <v>53</v>
      </c>
      <c r="C9" s="174" t="s">
        <v>189</v>
      </c>
      <c r="D9" s="174" t="s">
        <v>54</v>
      </c>
      <c r="E9" s="174" t="s">
        <v>55</v>
      </c>
      <c r="F9" s="175" t="s">
        <v>56</v>
      </c>
      <c r="G9" s="176" t="s">
        <v>57</v>
      </c>
      <c r="H9" s="177">
        <v>8613</v>
      </c>
      <c r="I9" s="177">
        <v>465</v>
      </c>
      <c r="J9" s="177">
        <f>SUM(H9:I9)</f>
        <v>9078</v>
      </c>
      <c r="K9" s="178">
        <v>0.65</v>
      </c>
      <c r="O9" s="163"/>
      <c r="P9" s="164"/>
      <c r="Q9" s="164"/>
      <c r="R9" s="164"/>
    </row>
    <row r="10" spans="1:22" ht="13.5" customHeight="1">
      <c r="B10" s="179" t="s">
        <v>53</v>
      </c>
      <c r="C10" s="179" t="s">
        <v>54</v>
      </c>
      <c r="D10" s="179" t="s">
        <v>58</v>
      </c>
      <c r="E10" s="179" t="s">
        <v>59</v>
      </c>
      <c r="F10" s="175" t="s">
        <v>60</v>
      </c>
      <c r="G10" s="176" t="s">
        <v>39</v>
      </c>
      <c r="H10" s="177">
        <v>16890</v>
      </c>
      <c r="I10" s="177">
        <v>833</v>
      </c>
      <c r="J10" s="177">
        <f t="shared" ref="J10:J21" si="0">SUM(H10:I10)</f>
        <v>17723</v>
      </c>
      <c r="K10" s="178">
        <v>0.5</v>
      </c>
      <c r="M10" s="164"/>
      <c r="N10" s="164"/>
      <c r="O10" s="163"/>
      <c r="P10" s="164"/>
      <c r="Q10" s="164"/>
      <c r="R10" s="164"/>
    </row>
    <row r="11" spans="1:22" ht="13.5" customHeight="1">
      <c r="B11" s="179" t="s">
        <v>53</v>
      </c>
      <c r="C11" s="179" t="s">
        <v>58</v>
      </c>
      <c r="D11" s="179" t="s">
        <v>61</v>
      </c>
      <c r="E11" s="179" t="s">
        <v>62</v>
      </c>
      <c r="F11" s="175" t="s">
        <v>63</v>
      </c>
      <c r="G11" s="176" t="s">
        <v>64</v>
      </c>
      <c r="H11" s="177">
        <v>15278</v>
      </c>
      <c r="I11" s="177">
        <v>1012</v>
      </c>
      <c r="J11" s="177">
        <f t="shared" si="0"/>
        <v>16290</v>
      </c>
      <c r="K11" s="178">
        <v>0.5</v>
      </c>
      <c r="O11" s="163"/>
      <c r="P11" s="164"/>
      <c r="Q11" s="164"/>
      <c r="R11" s="164"/>
    </row>
    <row r="12" spans="1:22" ht="13.5" customHeight="1">
      <c r="B12" s="179" t="s">
        <v>53</v>
      </c>
      <c r="C12" s="179" t="s">
        <v>61</v>
      </c>
      <c r="D12" s="179" t="s">
        <v>65</v>
      </c>
      <c r="E12" s="179" t="s">
        <v>55</v>
      </c>
      <c r="F12" s="175" t="s">
        <v>66</v>
      </c>
      <c r="G12" s="176" t="s">
        <v>193</v>
      </c>
      <c r="H12" s="177">
        <v>26064</v>
      </c>
      <c r="I12" s="177">
        <v>1500</v>
      </c>
      <c r="J12" s="177">
        <f t="shared" si="0"/>
        <v>27564</v>
      </c>
      <c r="K12" s="178">
        <v>0.65</v>
      </c>
      <c r="O12" s="163"/>
      <c r="P12" s="164"/>
      <c r="Q12" s="164"/>
      <c r="R12" s="164"/>
    </row>
    <row r="13" spans="1:22" ht="13.5" customHeight="1">
      <c r="B13" s="179" t="s">
        <v>53</v>
      </c>
      <c r="C13" s="179" t="s">
        <v>65</v>
      </c>
      <c r="D13" s="179" t="s">
        <v>69</v>
      </c>
      <c r="E13" s="179" t="s">
        <v>70</v>
      </c>
      <c r="F13" s="175" t="s">
        <v>71</v>
      </c>
      <c r="G13" s="176" t="s">
        <v>212</v>
      </c>
      <c r="H13" s="177">
        <v>19704</v>
      </c>
      <c r="I13" s="177">
        <v>1370</v>
      </c>
      <c r="J13" s="177">
        <f t="shared" si="0"/>
        <v>21074</v>
      </c>
      <c r="K13" s="178">
        <v>0.5</v>
      </c>
      <c r="O13" s="163"/>
      <c r="P13" s="164"/>
      <c r="Q13" s="164"/>
      <c r="R13" s="164"/>
    </row>
    <row r="14" spans="1:22" ht="13.5" customHeight="1">
      <c r="B14" s="179" t="s">
        <v>53</v>
      </c>
      <c r="C14" s="179" t="s">
        <v>69</v>
      </c>
      <c r="D14" s="179" t="s">
        <v>73</v>
      </c>
      <c r="E14" s="179" t="s">
        <v>59</v>
      </c>
      <c r="F14" s="175" t="s">
        <v>74</v>
      </c>
      <c r="G14" s="176" t="s">
        <v>75</v>
      </c>
      <c r="H14" s="177">
        <v>20165</v>
      </c>
      <c r="I14" s="177">
        <v>865</v>
      </c>
      <c r="J14" s="177">
        <f t="shared" si="0"/>
        <v>21030</v>
      </c>
      <c r="K14" s="178">
        <v>0.65</v>
      </c>
      <c r="O14" s="163"/>
      <c r="P14" s="164"/>
      <c r="Q14" s="164"/>
      <c r="R14" s="164"/>
    </row>
    <row r="15" spans="1:22" ht="13.5" customHeight="1">
      <c r="B15" s="179" t="s">
        <v>53</v>
      </c>
      <c r="C15" s="179" t="s">
        <v>73</v>
      </c>
      <c r="D15" s="179" t="s">
        <v>76</v>
      </c>
      <c r="E15" s="179" t="s">
        <v>59</v>
      </c>
      <c r="F15" s="175" t="s">
        <v>77</v>
      </c>
      <c r="G15" s="176" t="s">
        <v>213</v>
      </c>
      <c r="H15" s="177">
        <v>25660</v>
      </c>
      <c r="I15" s="177">
        <v>1443</v>
      </c>
      <c r="J15" s="177">
        <f t="shared" si="0"/>
        <v>27103</v>
      </c>
      <c r="K15" s="178">
        <v>0.65</v>
      </c>
      <c r="N15" s="180"/>
      <c r="O15" s="163"/>
      <c r="P15" s="164"/>
      <c r="Q15" s="164"/>
      <c r="R15" s="164"/>
    </row>
    <row r="16" spans="1:22" ht="13.5" customHeight="1">
      <c r="B16" s="179" t="s">
        <v>53</v>
      </c>
      <c r="C16" s="179" t="s">
        <v>76</v>
      </c>
      <c r="D16" s="179" t="s">
        <v>79</v>
      </c>
      <c r="E16" s="179" t="s">
        <v>59</v>
      </c>
      <c r="F16" s="175" t="s">
        <v>80</v>
      </c>
      <c r="G16" s="176" t="s">
        <v>38</v>
      </c>
      <c r="H16" s="177">
        <v>81205</v>
      </c>
      <c r="I16" s="177">
        <v>1748</v>
      </c>
      <c r="J16" s="177">
        <f t="shared" si="0"/>
        <v>82953</v>
      </c>
      <c r="K16" s="178">
        <v>0.65</v>
      </c>
      <c r="O16" s="163"/>
      <c r="P16" s="164"/>
      <c r="Q16" s="164"/>
      <c r="R16" s="164"/>
    </row>
    <row r="17" spans="2:18" ht="13.5" customHeight="1">
      <c r="B17" s="179" t="s">
        <v>53</v>
      </c>
      <c r="C17" s="179" t="s">
        <v>79</v>
      </c>
      <c r="D17" s="179" t="s">
        <v>81</v>
      </c>
      <c r="E17" s="179" t="s">
        <v>70</v>
      </c>
      <c r="F17" s="175" t="s">
        <v>82</v>
      </c>
      <c r="G17" s="176" t="s">
        <v>214</v>
      </c>
      <c r="H17" s="177">
        <v>76994</v>
      </c>
      <c r="I17" s="177">
        <v>2873</v>
      </c>
      <c r="J17" s="177">
        <f t="shared" si="0"/>
        <v>79867</v>
      </c>
      <c r="K17" s="178">
        <v>0.65</v>
      </c>
      <c r="M17" s="164"/>
      <c r="N17" s="181"/>
      <c r="O17" s="163"/>
      <c r="P17" s="164"/>
      <c r="Q17" s="164"/>
      <c r="R17" s="164"/>
    </row>
    <row r="18" spans="2:18" ht="13.5" customHeight="1">
      <c r="B18" s="179" t="s">
        <v>53</v>
      </c>
      <c r="C18" s="179" t="s">
        <v>81</v>
      </c>
      <c r="D18" s="179" t="s">
        <v>215</v>
      </c>
      <c r="E18" s="179" t="s">
        <v>70</v>
      </c>
      <c r="F18" s="175" t="s">
        <v>85</v>
      </c>
      <c r="G18" s="176" t="s">
        <v>216</v>
      </c>
      <c r="H18" s="177">
        <v>60422</v>
      </c>
      <c r="I18" s="177">
        <v>2255</v>
      </c>
      <c r="J18" s="177">
        <f t="shared" si="0"/>
        <v>62677</v>
      </c>
      <c r="K18" s="178">
        <v>0.65</v>
      </c>
      <c r="O18" s="163"/>
      <c r="P18" s="164"/>
      <c r="Q18" s="164"/>
      <c r="R18" s="164"/>
    </row>
    <row r="19" spans="2:18" ht="13.5" customHeight="1">
      <c r="B19" s="182" t="s">
        <v>53</v>
      </c>
      <c r="C19" s="182" t="s">
        <v>84</v>
      </c>
      <c r="D19" s="182" t="s">
        <v>217</v>
      </c>
      <c r="E19" s="182" t="s">
        <v>70</v>
      </c>
      <c r="F19" s="183" t="s">
        <v>218</v>
      </c>
      <c r="G19" s="184" t="s">
        <v>219</v>
      </c>
      <c r="H19" s="185">
        <v>60422</v>
      </c>
      <c r="I19" s="185">
        <v>2255</v>
      </c>
      <c r="J19" s="185">
        <f t="shared" si="0"/>
        <v>62677</v>
      </c>
      <c r="K19" s="186">
        <v>0.65</v>
      </c>
      <c r="O19" s="163"/>
      <c r="P19" s="164"/>
      <c r="Q19" s="164"/>
      <c r="R19" s="164"/>
    </row>
    <row r="20" spans="2:18" ht="13.5" customHeight="1">
      <c r="B20" s="182" t="s">
        <v>220</v>
      </c>
      <c r="C20" s="182" t="s">
        <v>84</v>
      </c>
      <c r="D20" s="182" t="s">
        <v>87</v>
      </c>
      <c r="E20" s="182" t="s">
        <v>91</v>
      </c>
      <c r="F20" s="183" t="s">
        <v>221</v>
      </c>
      <c r="G20" s="184" t="s">
        <v>222</v>
      </c>
      <c r="H20" s="185">
        <v>35975</v>
      </c>
      <c r="I20" s="185">
        <v>1133</v>
      </c>
      <c r="J20" s="185">
        <f t="shared" si="0"/>
        <v>37108</v>
      </c>
      <c r="K20" s="186">
        <v>0.65</v>
      </c>
      <c r="O20" s="163"/>
      <c r="P20" s="164"/>
      <c r="Q20" s="164"/>
      <c r="R20" s="164"/>
    </row>
    <row r="21" spans="2:18" ht="13.5" customHeight="1">
      <c r="B21" s="179" t="s">
        <v>194</v>
      </c>
      <c r="C21" s="179" t="s">
        <v>217</v>
      </c>
      <c r="D21" s="179" t="s">
        <v>223</v>
      </c>
      <c r="E21" s="179" t="s">
        <v>88</v>
      </c>
      <c r="F21" s="175" t="s">
        <v>224</v>
      </c>
      <c r="G21" s="176" t="s">
        <v>97</v>
      </c>
      <c r="H21" s="177">
        <v>20998</v>
      </c>
      <c r="I21" s="177">
        <v>1159</v>
      </c>
      <c r="J21" s="177">
        <f t="shared" si="0"/>
        <v>22157</v>
      </c>
      <c r="K21" s="178">
        <v>0.65</v>
      </c>
      <c r="O21" s="163"/>
      <c r="P21" s="164"/>
      <c r="Q21" s="164"/>
      <c r="R21" s="164"/>
    </row>
    <row r="22" spans="2:18" ht="13.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  <c r="O22" s="163"/>
      <c r="P22" s="164"/>
      <c r="Q22" s="164"/>
      <c r="R22" s="164"/>
    </row>
    <row r="23" spans="2:18" ht="13.5" customHeight="1">
      <c r="B23" s="174" t="s">
        <v>98</v>
      </c>
      <c r="C23" s="174" t="s">
        <v>99</v>
      </c>
      <c r="D23" s="174" t="s">
        <v>100</v>
      </c>
      <c r="E23" s="174" t="s">
        <v>55</v>
      </c>
      <c r="F23" s="190" t="s">
        <v>101</v>
      </c>
      <c r="G23" s="191" t="s">
        <v>102</v>
      </c>
      <c r="H23" s="192">
        <v>13604</v>
      </c>
      <c r="I23" s="192">
        <v>671</v>
      </c>
      <c r="J23" s="192">
        <f>SUM(H23:I23)</f>
        <v>14275</v>
      </c>
      <c r="K23" s="178">
        <v>0.5</v>
      </c>
      <c r="O23" s="163"/>
      <c r="P23" s="164"/>
      <c r="Q23" s="164"/>
      <c r="R23" s="164"/>
    </row>
    <row r="24" spans="2:18" ht="13.5" customHeight="1">
      <c r="B24" s="179" t="s">
        <v>98</v>
      </c>
      <c r="C24" s="179" t="s">
        <v>225</v>
      </c>
      <c r="D24" s="179" t="s">
        <v>103</v>
      </c>
      <c r="E24" s="179" t="s">
        <v>59</v>
      </c>
      <c r="F24" s="175" t="s">
        <v>104</v>
      </c>
      <c r="G24" s="191" t="s">
        <v>105</v>
      </c>
      <c r="H24" s="192">
        <v>15100</v>
      </c>
      <c r="I24" s="192">
        <v>745</v>
      </c>
      <c r="J24" s="192">
        <f t="shared" ref="J24:J26" si="1">SUM(H24:I24)</f>
        <v>15845</v>
      </c>
      <c r="K24" s="178">
        <v>0.5</v>
      </c>
      <c r="O24" s="163"/>
      <c r="P24" s="164"/>
      <c r="Q24" s="164"/>
      <c r="R24" s="164"/>
    </row>
    <row r="25" spans="2:18" ht="13.5" customHeight="1">
      <c r="B25" s="179" t="s">
        <v>98</v>
      </c>
      <c r="C25" s="179" t="s">
        <v>106</v>
      </c>
      <c r="D25" s="179" t="s">
        <v>107</v>
      </c>
      <c r="E25" s="179" t="s">
        <v>55</v>
      </c>
      <c r="F25" s="175" t="s">
        <v>190</v>
      </c>
      <c r="G25" s="191" t="s">
        <v>226</v>
      </c>
      <c r="H25" s="192">
        <v>19858</v>
      </c>
      <c r="I25" s="192">
        <v>1500</v>
      </c>
      <c r="J25" s="192">
        <f t="shared" si="1"/>
        <v>21358</v>
      </c>
      <c r="K25" s="178">
        <v>0.65</v>
      </c>
      <c r="O25" s="163"/>
      <c r="P25" s="164"/>
      <c r="Q25" s="164"/>
      <c r="R25" s="164"/>
    </row>
    <row r="26" spans="2:18" ht="13.5" customHeight="1">
      <c r="B26" s="179" t="s">
        <v>98</v>
      </c>
      <c r="C26" s="179" t="s">
        <v>107</v>
      </c>
      <c r="D26" s="179" t="s">
        <v>109</v>
      </c>
      <c r="E26" s="179" t="s">
        <v>91</v>
      </c>
      <c r="F26" s="175" t="s">
        <v>110</v>
      </c>
      <c r="G26" s="191" t="s">
        <v>40</v>
      </c>
      <c r="H26" s="192">
        <v>8733</v>
      </c>
      <c r="I26" s="192">
        <v>782</v>
      </c>
      <c r="J26" s="192">
        <f t="shared" si="1"/>
        <v>9515</v>
      </c>
      <c r="K26" s="178">
        <v>0.65</v>
      </c>
      <c r="O26" s="163"/>
      <c r="P26" s="164"/>
      <c r="Q26" s="164"/>
      <c r="R26" s="164"/>
    </row>
    <row r="27" spans="2:18" ht="13.5" customHeight="1">
      <c r="B27" s="179" t="s">
        <v>98</v>
      </c>
      <c r="C27" s="179" t="s">
        <v>109</v>
      </c>
      <c r="D27" s="179" t="s">
        <v>111</v>
      </c>
      <c r="E27" s="179" t="s">
        <v>59</v>
      </c>
      <c r="F27" s="175" t="s">
        <v>112</v>
      </c>
      <c r="G27" s="191" t="s">
        <v>113</v>
      </c>
      <c r="H27" s="192">
        <v>18921</v>
      </c>
      <c r="I27" s="192">
        <v>812</v>
      </c>
      <c r="J27" s="192">
        <v>19733</v>
      </c>
      <c r="K27" s="178">
        <v>0.65</v>
      </c>
      <c r="O27" s="163"/>
      <c r="P27" s="164"/>
      <c r="Q27" s="164"/>
      <c r="R27" s="164"/>
    </row>
    <row r="28" spans="2:18" ht="13.5" customHeight="1">
      <c r="B28" s="179" t="s">
        <v>98</v>
      </c>
      <c r="C28" s="179" t="s">
        <v>111</v>
      </c>
      <c r="D28" s="179" t="s">
        <v>79</v>
      </c>
      <c r="E28" s="179" t="s">
        <v>59</v>
      </c>
      <c r="F28" s="175" t="s">
        <v>114</v>
      </c>
      <c r="G28" s="191" t="s">
        <v>115</v>
      </c>
      <c r="H28" s="192">
        <v>70500</v>
      </c>
      <c r="I28" s="192">
        <v>1518</v>
      </c>
      <c r="J28" s="192">
        <v>72018</v>
      </c>
      <c r="K28" s="178">
        <v>0.65</v>
      </c>
      <c r="O28" s="163"/>
      <c r="P28" s="164"/>
      <c r="Q28" s="164"/>
      <c r="R28" s="164"/>
    </row>
    <row r="29" spans="2:18" ht="13.5" customHeight="1">
      <c r="B29" s="179" t="s">
        <v>98</v>
      </c>
      <c r="C29" s="179" t="s">
        <v>79</v>
      </c>
      <c r="D29" s="179" t="s">
        <v>215</v>
      </c>
      <c r="E29" s="179" t="s">
        <v>59</v>
      </c>
      <c r="F29" s="175" t="s">
        <v>227</v>
      </c>
      <c r="G29" s="191" t="s">
        <v>228</v>
      </c>
      <c r="H29" s="192">
        <v>18921</v>
      </c>
      <c r="I29" s="192">
        <v>812</v>
      </c>
      <c r="J29" s="192">
        <v>19733</v>
      </c>
      <c r="K29" s="178">
        <v>0.65</v>
      </c>
      <c r="O29" s="163"/>
      <c r="P29" s="164"/>
      <c r="Q29" s="164"/>
      <c r="R29" s="164"/>
    </row>
    <row r="30" spans="2:18" ht="13.5" customHeight="1">
      <c r="B30" s="179" t="s">
        <v>98</v>
      </c>
      <c r="C30" s="179" t="s">
        <v>215</v>
      </c>
      <c r="D30" s="179" t="s">
        <v>128</v>
      </c>
      <c r="E30" s="179" t="s">
        <v>91</v>
      </c>
      <c r="F30" s="175" t="s">
        <v>95</v>
      </c>
      <c r="G30" s="191" t="s">
        <v>96</v>
      </c>
      <c r="H30" s="192">
        <v>35975</v>
      </c>
      <c r="I30" s="192">
        <v>1133</v>
      </c>
      <c r="J30" s="192">
        <v>37108</v>
      </c>
      <c r="K30" s="178">
        <v>0.65</v>
      </c>
      <c r="O30" s="163"/>
      <c r="P30" s="164"/>
      <c r="Q30" s="164"/>
      <c r="R30" s="164"/>
    </row>
    <row r="31" spans="2:18" ht="13.5" customHeight="1">
      <c r="B31" s="179" t="s">
        <v>98</v>
      </c>
      <c r="C31" s="179" t="s">
        <v>128</v>
      </c>
      <c r="D31" s="179" t="s">
        <v>229</v>
      </c>
      <c r="E31" s="179" t="s">
        <v>88</v>
      </c>
      <c r="F31" s="175" t="s">
        <v>196</v>
      </c>
      <c r="G31" s="191" t="s">
        <v>118</v>
      </c>
      <c r="H31" s="192">
        <v>16874</v>
      </c>
      <c r="I31" s="192">
        <v>540</v>
      </c>
      <c r="J31" s="192">
        <v>17414</v>
      </c>
      <c r="K31" s="178">
        <v>0.65</v>
      </c>
      <c r="O31" s="163"/>
      <c r="P31" s="164"/>
      <c r="Q31" s="164"/>
      <c r="R31" s="164"/>
    </row>
    <row r="32" spans="2:18" ht="13.5" customHeight="1">
      <c r="B32" s="187"/>
      <c r="C32" s="188"/>
      <c r="D32" s="188"/>
      <c r="E32" s="188"/>
      <c r="F32" s="188"/>
      <c r="G32" s="188"/>
      <c r="H32" s="188"/>
      <c r="I32" s="188"/>
      <c r="J32" s="188"/>
      <c r="K32" s="189"/>
      <c r="O32" s="163"/>
      <c r="P32" s="164"/>
      <c r="Q32" s="164"/>
      <c r="R32" s="164"/>
    </row>
    <row r="33" spans="2:18" ht="13.5" customHeight="1">
      <c r="B33" s="179" t="s">
        <v>119</v>
      </c>
      <c r="C33" s="179" t="s">
        <v>230</v>
      </c>
      <c r="D33" s="179" t="s">
        <v>231</v>
      </c>
      <c r="E33" s="179" t="s">
        <v>120</v>
      </c>
      <c r="F33" s="175" t="s">
        <v>121</v>
      </c>
      <c r="G33" s="193" t="s">
        <v>122</v>
      </c>
      <c r="H33" s="177" t="s">
        <v>68</v>
      </c>
      <c r="I33" s="177" t="s">
        <v>68</v>
      </c>
      <c r="J33" s="177" t="s">
        <v>68</v>
      </c>
      <c r="K33" s="194">
        <v>0.65</v>
      </c>
      <c r="O33" s="163"/>
      <c r="P33" s="164"/>
      <c r="Q33" s="164"/>
      <c r="R33" s="164"/>
    </row>
    <row r="34" spans="2:18" ht="13.5" customHeight="1">
      <c r="B34" s="179" t="s">
        <v>119</v>
      </c>
      <c r="C34" s="179" t="s">
        <v>231</v>
      </c>
      <c r="D34" s="179" t="s">
        <v>65</v>
      </c>
      <c r="E34" s="179" t="s">
        <v>91</v>
      </c>
      <c r="F34" s="175" t="s">
        <v>123</v>
      </c>
      <c r="G34" s="193" t="s">
        <v>124</v>
      </c>
      <c r="H34" s="192">
        <v>28795</v>
      </c>
      <c r="I34" s="192">
        <v>643</v>
      </c>
      <c r="J34" s="192">
        <f>SUM(H34:I34)</f>
        <v>29438</v>
      </c>
      <c r="K34" s="194">
        <v>0.65</v>
      </c>
      <c r="O34" s="163"/>
      <c r="P34" s="164"/>
      <c r="Q34" s="164"/>
      <c r="R34" s="164"/>
    </row>
    <row r="35" spans="2:18" ht="13.5" customHeight="1">
      <c r="B35" s="179" t="s">
        <v>119</v>
      </c>
      <c r="C35" s="179" t="s">
        <v>65</v>
      </c>
      <c r="D35" s="179" t="s">
        <v>111</v>
      </c>
      <c r="E35" s="179" t="s">
        <v>125</v>
      </c>
      <c r="F35" s="175" t="s">
        <v>126</v>
      </c>
      <c r="G35" s="193" t="s">
        <v>191</v>
      </c>
      <c r="H35" s="192">
        <v>36981</v>
      </c>
      <c r="I35" s="192">
        <v>933</v>
      </c>
      <c r="J35" s="192">
        <f t="shared" ref="J35:J38" si="2">SUM(H35:I35)</f>
        <v>37914</v>
      </c>
      <c r="K35" s="194">
        <v>0.65</v>
      </c>
      <c r="O35" s="163"/>
      <c r="P35" s="164"/>
      <c r="Q35" s="164"/>
      <c r="R35" s="164"/>
    </row>
    <row r="36" spans="2:18" ht="13.5" customHeight="1">
      <c r="B36" s="179" t="s">
        <v>119</v>
      </c>
      <c r="C36" s="179" t="s">
        <v>111</v>
      </c>
      <c r="D36" s="179" t="s">
        <v>116</v>
      </c>
      <c r="E36" s="179" t="s">
        <v>59</v>
      </c>
      <c r="F36" s="175" t="s">
        <v>127</v>
      </c>
      <c r="G36" s="193" t="s">
        <v>42</v>
      </c>
      <c r="H36" s="192">
        <v>72959</v>
      </c>
      <c r="I36" s="192">
        <v>1398</v>
      </c>
      <c r="J36" s="192">
        <f t="shared" si="2"/>
        <v>74357</v>
      </c>
      <c r="K36" s="194">
        <v>0.65</v>
      </c>
      <c r="O36" s="163"/>
      <c r="P36" s="164"/>
      <c r="Q36" s="164"/>
      <c r="R36" s="164"/>
    </row>
    <row r="37" spans="2:18" ht="13.5" customHeight="1">
      <c r="B37" s="179" t="s">
        <v>119</v>
      </c>
      <c r="C37" s="179" t="s">
        <v>195</v>
      </c>
      <c r="D37" s="179" t="s">
        <v>232</v>
      </c>
      <c r="E37" s="179" t="s">
        <v>55</v>
      </c>
      <c r="F37" s="175" t="s">
        <v>129</v>
      </c>
      <c r="G37" s="193" t="s">
        <v>233</v>
      </c>
      <c r="H37" s="192">
        <v>39212</v>
      </c>
      <c r="I37" s="192">
        <v>1187</v>
      </c>
      <c r="J37" s="192">
        <f t="shared" si="2"/>
        <v>40399</v>
      </c>
      <c r="K37" s="194">
        <v>0.65</v>
      </c>
      <c r="O37" s="163"/>
      <c r="P37" s="164"/>
      <c r="Q37" s="164"/>
      <c r="R37" s="164"/>
    </row>
    <row r="38" spans="2:18" ht="14.25">
      <c r="B38" s="195" t="s">
        <v>119</v>
      </c>
      <c r="C38" s="195" t="s">
        <v>232</v>
      </c>
      <c r="D38" s="195" t="s">
        <v>234</v>
      </c>
      <c r="E38" s="195" t="s">
        <v>88</v>
      </c>
      <c r="F38" s="196" t="s">
        <v>197</v>
      </c>
      <c r="G38" s="197" t="s">
        <v>131</v>
      </c>
      <c r="H38" s="198">
        <v>16874</v>
      </c>
      <c r="I38" s="198">
        <v>540</v>
      </c>
      <c r="J38" s="198">
        <f t="shared" si="2"/>
        <v>17414</v>
      </c>
      <c r="K38" s="199">
        <v>0.65</v>
      </c>
      <c r="O38" s="163"/>
      <c r="P38" s="164"/>
      <c r="Q38" s="164"/>
      <c r="R38" s="164"/>
    </row>
    <row r="39" spans="2:18" ht="14.25">
      <c r="B39" s="200"/>
      <c r="C39" s="200"/>
      <c r="D39" s="200"/>
      <c r="E39" s="200"/>
      <c r="F39" s="200"/>
      <c r="G39" s="201"/>
      <c r="H39" s="202"/>
      <c r="I39" s="202"/>
      <c r="J39" s="202"/>
      <c r="K39" s="203"/>
      <c r="O39" s="163"/>
      <c r="P39" s="164"/>
      <c r="Q39" s="164"/>
      <c r="R39" s="164"/>
    </row>
    <row r="40" spans="2:18">
      <c r="B40" s="204" t="s">
        <v>132</v>
      </c>
    </row>
    <row r="42" spans="2:18">
      <c r="B42" s="311" t="s">
        <v>235</v>
      </c>
    </row>
  </sheetData>
  <mergeCells count="9">
    <mergeCell ref="I7:I8"/>
    <mergeCell ref="J7:J8"/>
    <mergeCell ref="K7:K8"/>
    <mergeCell ref="B7:B8"/>
    <mergeCell ref="C7:D7"/>
    <mergeCell ref="E7:E8"/>
    <mergeCell ref="F7:F8"/>
    <mergeCell ref="G7:G8"/>
    <mergeCell ref="H7:H8"/>
  </mergeCells>
  <printOptions horizontalCentered="1" verticalCentered="1"/>
  <pageMargins left="0" right="0" top="0" bottom="0" header="0" footer="0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showGridLines="0" zoomScale="80" zoomScaleNormal="8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8.85546875" defaultRowHeight="12.75"/>
  <cols>
    <col min="1" max="1" width="8.42578125" style="4" hidden="1" customWidth="1"/>
    <col min="2" max="2" width="10.42578125" style="4" hidden="1" customWidth="1"/>
    <col min="3" max="3" width="8.140625" style="4" customWidth="1"/>
    <col min="4" max="4" width="47.42578125" style="5" customWidth="1"/>
    <col min="5" max="5" width="11.5703125" style="5" bestFit="1" customWidth="1"/>
    <col min="6" max="6" width="30" style="5" bestFit="1" customWidth="1"/>
    <col min="7" max="7" width="0.5703125" style="5" customWidth="1"/>
    <col min="8" max="38" width="3.5703125" style="4" hidden="1" customWidth="1"/>
    <col min="39" max="39" width="0.5703125" style="5" hidden="1" customWidth="1"/>
    <col min="40" max="40" width="4.5703125" style="5" bestFit="1" customWidth="1"/>
    <col min="41" max="41" width="13.42578125" style="5" customWidth="1"/>
    <col min="42" max="42" width="12.5703125" style="5" customWidth="1"/>
    <col min="43" max="43" width="15.85546875" style="4" customWidth="1"/>
    <col min="44" max="44" width="14.140625" style="4" bestFit="1" customWidth="1"/>
    <col min="45" max="45" width="1.42578125" style="4" customWidth="1"/>
    <col min="46" max="46" width="16.85546875" style="4" customWidth="1"/>
    <col min="47" max="47" width="13.140625" style="4" customWidth="1"/>
    <col min="48" max="48" width="1.42578125" style="4" customWidth="1"/>
    <col min="49" max="49" width="16.85546875" style="4" customWidth="1"/>
    <col min="50" max="50" width="11.5703125" style="4" bestFit="1" customWidth="1"/>
    <col min="51" max="16384" width="8.85546875" style="4"/>
  </cols>
  <sheetData>
    <row r="1" spans="1:49" s="3" customFormat="1" ht="24.95" customHeight="1">
      <c r="A1" s="282" t="s">
        <v>0</v>
      </c>
      <c r="B1" s="285" t="s">
        <v>18</v>
      </c>
      <c r="C1" s="278" t="s">
        <v>1</v>
      </c>
      <c r="D1" s="278" t="s">
        <v>2</v>
      </c>
      <c r="E1" s="278" t="s">
        <v>3</v>
      </c>
      <c r="F1" s="278" t="s">
        <v>135</v>
      </c>
      <c r="G1" s="1"/>
      <c r="H1" s="279" t="s">
        <v>43</v>
      </c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1"/>
      <c r="AM1" s="5"/>
      <c r="AN1" s="272" t="s">
        <v>5</v>
      </c>
      <c r="AO1" s="273"/>
      <c r="AP1" s="273"/>
      <c r="AQ1" s="273"/>
      <c r="AR1" s="274"/>
      <c r="AT1" s="265" t="s">
        <v>133</v>
      </c>
      <c r="AU1" s="265" t="s">
        <v>134</v>
      </c>
      <c r="AW1" s="265" t="s">
        <v>136</v>
      </c>
    </row>
    <row r="2" spans="1:49" s="3" customFormat="1" ht="24.95" customHeight="1">
      <c r="A2" s="283"/>
      <c r="B2" s="286"/>
      <c r="C2" s="278"/>
      <c r="D2" s="278"/>
      <c r="E2" s="278"/>
      <c r="F2" s="278"/>
      <c r="G2" s="1"/>
      <c r="H2" s="12">
        <v>1</v>
      </c>
      <c r="I2" s="12">
        <f>H2+1</f>
        <v>2</v>
      </c>
      <c r="J2" s="12">
        <f t="shared" ref="J2:AL2" si="0">I2+1</f>
        <v>3</v>
      </c>
      <c r="K2" s="12">
        <f t="shared" si="0"/>
        <v>4</v>
      </c>
      <c r="L2" s="12">
        <f t="shared" si="0"/>
        <v>5</v>
      </c>
      <c r="M2" s="12">
        <f t="shared" si="0"/>
        <v>6</v>
      </c>
      <c r="N2" s="12">
        <f t="shared" si="0"/>
        <v>7</v>
      </c>
      <c r="O2" s="12">
        <f t="shared" si="0"/>
        <v>8</v>
      </c>
      <c r="P2" s="12">
        <f t="shared" si="0"/>
        <v>9</v>
      </c>
      <c r="Q2" s="12">
        <f t="shared" si="0"/>
        <v>10</v>
      </c>
      <c r="R2" s="12">
        <f t="shared" si="0"/>
        <v>11</v>
      </c>
      <c r="S2" s="12">
        <f t="shared" si="0"/>
        <v>12</v>
      </c>
      <c r="T2" s="12">
        <f t="shared" si="0"/>
        <v>13</v>
      </c>
      <c r="U2" s="12">
        <f t="shared" si="0"/>
        <v>14</v>
      </c>
      <c r="V2" s="12">
        <f t="shared" si="0"/>
        <v>15</v>
      </c>
      <c r="W2" s="12">
        <f t="shared" si="0"/>
        <v>16</v>
      </c>
      <c r="X2" s="12">
        <f t="shared" si="0"/>
        <v>17</v>
      </c>
      <c r="Y2" s="12">
        <f t="shared" si="0"/>
        <v>18</v>
      </c>
      <c r="Z2" s="12">
        <f t="shared" si="0"/>
        <v>19</v>
      </c>
      <c r="AA2" s="12">
        <f t="shared" si="0"/>
        <v>20</v>
      </c>
      <c r="AB2" s="12">
        <f t="shared" si="0"/>
        <v>21</v>
      </c>
      <c r="AC2" s="12">
        <f t="shared" si="0"/>
        <v>22</v>
      </c>
      <c r="AD2" s="12">
        <f t="shared" si="0"/>
        <v>23</v>
      </c>
      <c r="AE2" s="12">
        <f t="shared" si="0"/>
        <v>24</v>
      </c>
      <c r="AF2" s="12">
        <f t="shared" si="0"/>
        <v>25</v>
      </c>
      <c r="AG2" s="12">
        <f t="shared" si="0"/>
        <v>26</v>
      </c>
      <c r="AH2" s="12">
        <f t="shared" si="0"/>
        <v>27</v>
      </c>
      <c r="AI2" s="12">
        <f t="shared" si="0"/>
        <v>28</v>
      </c>
      <c r="AJ2" s="12">
        <f t="shared" si="0"/>
        <v>29</v>
      </c>
      <c r="AK2" s="12">
        <f t="shared" si="0"/>
        <v>30</v>
      </c>
      <c r="AL2" s="12">
        <f t="shared" si="0"/>
        <v>31</v>
      </c>
      <c r="AM2" s="5"/>
      <c r="AN2" s="275"/>
      <c r="AO2" s="276"/>
      <c r="AP2" s="276"/>
      <c r="AQ2" s="276"/>
      <c r="AR2" s="277"/>
      <c r="AT2" s="265"/>
      <c r="AU2" s="265"/>
      <c r="AW2" s="265"/>
    </row>
    <row r="3" spans="1:49" s="3" customFormat="1" ht="33.950000000000003" customHeight="1">
      <c r="A3" s="284"/>
      <c r="B3" s="284"/>
      <c r="C3" s="278"/>
      <c r="D3" s="278"/>
      <c r="E3" s="278"/>
      <c r="F3" s="278"/>
      <c r="G3" s="1"/>
      <c r="H3" s="12" t="s">
        <v>35</v>
      </c>
      <c r="I3" s="12" t="s">
        <v>35</v>
      </c>
      <c r="J3" s="12" t="s">
        <v>36</v>
      </c>
      <c r="K3" s="75" t="s">
        <v>36</v>
      </c>
      <c r="L3" s="75" t="s">
        <v>37</v>
      </c>
      <c r="M3" s="12" t="s">
        <v>36</v>
      </c>
      <c r="N3" s="12" t="s">
        <v>34</v>
      </c>
      <c r="O3" s="12" t="s">
        <v>35</v>
      </c>
      <c r="P3" s="12" t="s">
        <v>35</v>
      </c>
      <c r="Q3" s="12" t="s">
        <v>36</v>
      </c>
      <c r="R3" s="75" t="s">
        <v>36</v>
      </c>
      <c r="S3" s="75" t="s">
        <v>37</v>
      </c>
      <c r="T3" s="12" t="s">
        <v>36</v>
      </c>
      <c r="U3" s="12" t="s">
        <v>34</v>
      </c>
      <c r="V3" s="12" t="s">
        <v>35</v>
      </c>
      <c r="W3" s="12" t="s">
        <v>35</v>
      </c>
      <c r="X3" s="12" t="s">
        <v>36</v>
      </c>
      <c r="Y3" s="75" t="s">
        <v>36</v>
      </c>
      <c r="Z3" s="75" t="s">
        <v>37</v>
      </c>
      <c r="AA3" s="12" t="s">
        <v>36</v>
      </c>
      <c r="AB3" s="12" t="s">
        <v>34</v>
      </c>
      <c r="AC3" s="12" t="s">
        <v>35</v>
      </c>
      <c r="AD3" s="12" t="s">
        <v>35</v>
      </c>
      <c r="AE3" s="12" t="s">
        <v>36</v>
      </c>
      <c r="AF3" s="75" t="s">
        <v>36</v>
      </c>
      <c r="AG3" s="75" t="s">
        <v>37</v>
      </c>
      <c r="AH3" s="12" t="s">
        <v>36</v>
      </c>
      <c r="AI3" s="12" t="s">
        <v>34</v>
      </c>
      <c r="AJ3" s="12" t="s">
        <v>35</v>
      </c>
      <c r="AK3" s="12" t="s">
        <v>35</v>
      </c>
      <c r="AL3" s="12" t="s">
        <v>36</v>
      </c>
      <c r="AM3" s="5"/>
      <c r="AN3" s="12" t="s">
        <v>6</v>
      </c>
      <c r="AO3" s="13" t="s">
        <v>29</v>
      </c>
      <c r="AP3" s="13" t="s">
        <v>31</v>
      </c>
      <c r="AQ3" s="13" t="s">
        <v>33</v>
      </c>
      <c r="AR3" s="13" t="s">
        <v>32</v>
      </c>
      <c r="AT3" s="265"/>
      <c r="AU3" s="265"/>
      <c r="AW3" s="265"/>
    </row>
    <row r="4" spans="1:49" ht="3.95" customHeight="1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P4" s="4"/>
      <c r="AQ4" s="5"/>
    </row>
    <row r="5" spans="1:49" ht="24.95" customHeight="1">
      <c r="A5" s="6">
        <v>21811.4</v>
      </c>
      <c r="B5" s="20">
        <v>0.65</v>
      </c>
      <c r="C5" s="266" t="s">
        <v>19</v>
      </c>
      <c r="D5" s="165" t="s">
        <v>204</v>
      </c>
      <c r="E5" s="166" t="s">
        <v>198</v>
      </c>
      <c r="F5" s="206" t="s">
        <v>67</v>
      </c>
      <c r="G5" s="7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N5" s="209">
        <v>16</v>
      </c>
      <c r="AO5" s="210">
        <f>AT5*AU5</f>
        <v>9774</v>
      </c>
      <c r="AP5" s="211">
        <f>AO5*AN5</f>
        <v>156384</v>
      </c>
      <c r="AQ5" s="212">
        <v>0</v>
      </c>
      <c r="AR5" s="213">
        <f>AP5*(1-AQ5)</f>
        <v>156384</v>
      </c>
      <c r="AT5" s="224">
        <v>26064</v>
      </c>
      <c r="AU5" s="225">
        <v>0.375</v>
      </c>
      <c r="AW5" s="69"/>
    </row>
    <row r="6" spans="1:49" ht="24.95" customHeight="1">
      <c r="A6" s="6"/>
      <c r="B6" s="20"/>
      <c r="C6" s="267"/>
      <c r="D6" s="167" t="s">
        <v>200</v>
      </c>
      <c r="E6" s="168" t="s">
        <v>199</v>
      </c>
      <c r="F6" s="207" t="s">
        <v>67</v>
      </c>
      <c r="G6" s="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N6" s="214">
        <v>8</v>
      </c>
      <c r="AO6" s="215">
        <f t="shared" ref="AO6:AO7" si="1">AT6*AU6</f>
        <v>67766.400000000009</v>
      </c>
      <c r="AP6" s="216">
        <f>AO6*AN6</f>
        <v>542131.20000000007</v>
      </c>
      <c r="AQ6" s="217">
        <f>AQ5</f>
        <v>0</v>
      </c>
      <c r="AR6" s="218">
        <f t="shared" ref="AR6:AR9" si="2">AP6*(1-AQ6)</f>
        <v>542131.20000000007</v>
      </c>
      <c r="AT6" s="226">
        <v>26064</v>
      </c>
      <c r="AU6" s="227">
        <f>1.3*2</f>
        <v>2.6</v>
      </c>
      <c r="AW6" s="81">
        <f t="shared" ref="AW6" si="3">AR6*20%</f>
        <v>108426.24000000002</v>
      </c>
    </row>
    <row r="7" spans="1:49" ht="24.95" customHeight="1">
      <c r="A7" s="6"/>
      <c r="B7" s="20"/>
      <c r="C7" s="267"/>
      <c r="D7" s="167" t="s">
        <v>202</v>
      </c>
      <c r="E7" s="168" t="s">
        <v>198</v>
      </c>
      <c r="F7" s="207" t="s">
        <v>203</v>
      </c>
      <c r="G7" s="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N7" s="214">
        <v>24</v>
      </c>
      <c r="AO7" s="215">
        <f t="shared" si="1"/>
        <v>7492.2699999999995</v>
      </c>
      <c r="AP7" s="216">
        <f>AO7*AN7</f>
        <v>179814.47999999998</v>
      </c>
      <c r="AQ7" s="217">
        <f t="shared" ref="AQ7:AQ9" si="4">AQ6</f>
        <v>0</v>
      </c>
      <c r="AR7" s="218">
        <f t="shared" si="2"/>
        <v>179814.47999999998</v>
      </c>
      <c r="AT7" s="226">
        <v>29969.079999999998</v>
      </c>
      <c r="AU7" s="227">
        <v>0.25</v>
      </c>
      <c r="AW7" s="60"/>
    </row>
    <row r="8" spans="1:49" ht="24.95" customHeight="1">
      <c r="A8" s="6"/>
      <c r="B8" s="20"/>
      <c r="C8" s="267"/>
      <c r="D8" s="167" t="s">
        <v>16</v>
      </c>
      <c r="E8" s="168" t="s">
        <v>206</v>
      </c>
      <c r="F8" s="207" t="s">
        <v>203</v>
      </c>
      <c r="G8" s="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N8" s="214">
        <v>16</v>
      </c>
      <c r="AO8" s="215">
        <f t="shared" ref="AO8" si="5">AT8*AU8</f>
        <v>29969.079999999998</v>
      </c>
      <c r="AP8" s="216">
        <f>AO8*AN8</f>
        <v>479505.27999999997</v>
      </c>
      <c r="AQ8" s="217">
        <f t="shared" si="4"/>
        <v>0</v>
      </c>
      <c r="AR8" s="218">
        <f t="shared" si="2"/>
        <v>479505.27999999997</v>
      </c>
      <c r="AT8" s="226">
        <v>29969.079999999998</v>
      </c>
      <c r="AU8" s="227">
        <v>1</v>
      </c>
      <c r="AW8" s="60"/>
    </row>
    <row r="9" spans="1:49" ht="24.95" customHeight="1">
      <c r="A9" s="6"/>
      <c r="B9" s="20"/>
      <c r="C9" s="268"/>
      <c r="D9" s="169" t="s">
        <v>201</v>
      </c>
      <c r="E9" s="170" t="s">
        <v>198</v>
      </c>
      <c r="F9" s="208" t="s">
        <v>67</v>
      </c>
      <c r="G9" s="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N9" s="219">
        <v>8</v>
      </c>
      <c r="AO9" s="220">
        <f t="shared" ref="AO9" si="6">AT9*AU9</f>
        <v>13032</v>
      </c>
      <c r="AP9" s="221">
        <f>AO9*AN9</f>
        <v>104256</v>
      </c>
      <c r="AQ9" s="222">
        <f t="shared" si="4"/>
        <v>0</v>
      </c>
      <c r="AR9" s="223">
        <f t="shared" si="2"/>
        <v>104256</v>
      </c>
      <c r="AT9" s="228">
        <v>26064</v>
      </c>
      <c r="AU9" s="229">
        <v>0.5</v>
      </c>
      <c r="AW9" s="73"/>
    </row>
    <row r="10" spans="1:49" ht="3.95" customHeight="1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P10" s="21"/>
      <c r="AQ10" s="5"/>
      <c r="AR10" s="21"/>
      <c r="AT10" s="21"/>
      <c r="AU10" s="21"/>
      <c r="AW10" s="21"/>
    </row>
    <row r="11" spans="1:49" s="14" customFormat="1" ht="24.95" customHeight="1">
      <c r="D11" s="269" t="s">
        <v>5</v>
      </c>
      <c r="E11" s="270"/>
      <c r="F11" s="271"/>
      <c r="G11" s="15"/>
      <c r="H11" s="16">
        <f t="shared" ref="H11:AL11" si="7">SUM(H5:H9)</f>
        <v>0</v>
      </c>
      <c r="I11" s="16">
        <f t="shared" si="7"/>
        <v>0</v>
      </c>
      <c r="J11" s="16">
        <f t="shared" si="7"/>
        <v>0</v>
      </c>
      <c r="K11" s="16">
        <f t="shared" si="7"/>
        <v>0</v>
      </c>
      <c r="L11" s="16">
        <f t="shared" si="7"/>
        <v>0</v>
      </c>
      <c r="M11" s="16">
        <f t="shared" si="7"/>
        <v>0</v>
      </c>
      <c r="N11" s="16">
        <f t="shared" si="7"/>
        <v>0</v>
      </c>
      <c r="O11" s="16">
        <f t="shared" si="7"/>
        <v>0</v>
      </c>
      <c r="P11" s="16">
        <f t="shared" si="7"/>
        <v>0</v>
      </c>
      <c r="Q11" s="16">
        <f t="shared" si="7"/>
        <v>0</v>
      </c>
      <c r="R11" s="16">
        <f t="shared" si="7"/>
        <v>0</v>
      </c>
      <c r="S11" s="16">
        <f t="shared" si="7"/>
        <v>0</v>
      </c>
      <c r="T11" s="16">
        <f t="shared" si="7"/>
        <v>0</v>
      </c>
      <c r="U11" s="16">
        <f t="shared" si="7"/>
        <v>0</v>
      </c>
      <c r="V11" s="16">
        <f t="shared" si="7"/>
        <v>0</v>
      </c>
      <c r="W11" s="16">
        <f t="shared" si="7"/>
        <v>0</v>
      </c>
      <c r="X11" s="16">
        <f t="shared" si="7"/>
        <v>0</v>
      </c>
      <c r="Y11" s="16">
        <f t="shared" si="7"/>
        <v>0</v>
      </c>
      <c r="Z11" s="16">
        <f t="shared" si="7"/>
        <v>0</v>
      </c>
      <c r="AA11" s="16">
        <f t="shared" si="7"/>
        <v>0</v>
      </c>
      <c r="AB11" s="16">
        <f t="shared" si="7"/>
        <v>0</v>
      </c>
      <c r="AC11" s="16">
        <f t="shared" si="7"/>
        <v>0</v>
      </c>
      <c r="AD11" s="16">
        <f t="shared" si="7"/>
        <v>0</v>
      </c>
      <c r="AE11" s="16">
        <f t="shared" si="7"/>
        <v>0</v>
      </c>
      <c r="AF11" s="16">
        <f t="shared" si="7"/>
        <v>0</v>
      </c>
      <c r="AG11" s="16">
        <f t="shared" si="7"/>
        <v>0</v>
      </c>
      <c r="AH11" s="16">
        <f t="shared" si="7"/>
        <v>0</v>
      </c>
      <c r="AI11" s="16">
        <f t="shared" si="7"/>
        <v>0</v>
      </c>
      <c r="AJ11" s="16">
        <f t="shared" si="7"/>
        <v>0</v>
      </c>
      <c r="AK11" s="16">
        <f t="shared" si="7"/>
        <v>0</v>
      </c>
      <c r="AL11" s="16">
        <f t="shared" si="7"/>
        <v>0</v>
      </c>
      <c r="AM11" s="5"/>
      <c r="AN11" s="16">
        <f>SUM(AN4:AN9)</f>
        <v>72</v>
      </c>
      <c r="AO11" s="76">
        <f>SUM(AO4:AO9)</f>
        <v>128033.75000000001</v>
      </c>
      <c r="AP11" s="76">
        <f>SUM(AP4:AP9)</f>
        <v>1462090.96</v>
      </c>
      <c r="AQ11" s="72"/>
      <c r="AR11" s="76">
        <f>SUM(AR5:AR9)</f>
        <v>1462090.96</v>
      </c>
      <c r="AT11" s="4"/>
      <c r="AU11" s="4"/>
      <c r="AW11" s="4"/>
    </row>
    <row r="12" spans="1:49" ht="3.95" customHeight="1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Q12" s="21"/>
      <c r="AR12" s="21"/>
      <c r="AT12" s="21"/>
      <c r="AU12" s="21"/>
      <c r="AW12" s="21"/>
    </row>
    <row r="13" spans="1:49" ht="24.95" customHeight="1">
      <c r="D13" s="70"/>
      <c r="AQ13" s="5"/>
    </row>
    <row r="14" spans="1:49" ht="20.100000000000001" customHeight="1">
      <c r="C14" s="311" t="s">
        <v>235</v>
      </c>
      <c r="D14" s="71"/>
      <c r="AR14" s="21"/>
    </row>
    <row r="15" spans="1:49" ht="20.100000000000001" customHeight="1">
      <c r="AO15" s="74"/>
      <c r="AQ15" s="205"/>
      <c r="AR15" s="21"/>
    </row>
    <row r="16" spans="1:49" ht="20.100000000000001" customHeight="1">
      <c r="AO16" s="74"/>
      <c r="AR16" s="21"/>
    </row>
    <row r="17" spans="41:41" ht="20.100000000000001" customHeight="1"/>
    <row r="18" spans="41:41" ht="20.100000000000001" customHeight="1"/>
    <row r="22" spans="41:41">
      <c r="AO22" s="74"/>
    </row>
    <row r="24" spans="41:41">
      <c r="AO24" s="74"/>
    </row>
    <row r="26" spans="41:41">
      <c r="AO26" s="74"/>
    </row>
    <row r="28" spans="41:41">
      <c r="AO28" s="74"/>
    </row>
    <row r="30" spans="41:41">
      <c r="AO30" s="74"/>
    </row>
    <row r="32" spans="41:41">
      <c r="AO32" s="74"/>
    </row>
    <row r="34" spans="41:41">
      <c r="AO34" s="74"/>
    </row>
    <row r="36" spans="41:41">
      <c r="AO36" s="74"/>
    </row>
    <row r="38" spans="41:41">
      <c r="AO38" s="74"/>
    </row>
  </sheetData>
  <mergeCells count="13">
    <mergeCell ref="A1:A3"/>
    <mergeCell ref="B1:B3"/>
    <mergeCell ref="C1:C3"/>
    <mergeCell ref="D1:D3"/>
    <mergeCell ref="E1:E3"/>
    <mergeCell ref="AW1:AW3"/>
    <mergeCell ref="C5:C9"/>
    <mergeCell ref="D11:F11"/>
    <mergeCell ref="AN1:AR2"/>
    <mergeCell ref="F1:F3"/>
    <mergeCell ref="H1:AL1"/>
    <mergeCell ref="AU1:AU3"/>
    <mergeCell ref="AT1:AT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S36"/>
  <sheetViews>
    <sheetView showGridLines="0" zoomScale="85" zoomScaleNormal="85" workbookViewId="0"/>
  </sheetViews>
  <sheetFormatPr defaultColWidth="11.5703125" defaultRowHeight="12"/>
  <cols>
    <col min="1" max="1" width="1.42578125" style="86" customWidth="1"/>
    <col min="2" max="2" width="39.42578125" style="86" customWidth="1"/>
    <col min="3" max="4" width="25.42578125" style="88" customWidth="1"/>
    <col min="5" max="5" width="9.140625" style="86" customWidth="1"/>
    <col min="6" max="6" width="17" style="86" customWidth="1"/>
    <col min="7" max="7" width="19.42578125" style="86" customWidth="1"/>
    <col min="8" max="225" width="9.140625" style="86" customWidth="1"/>
    <col min="226" max="226" width="1" style="86" customWidth="1"/>
    <col min="227" max="227" width="30.42578125" style="86" customWidth="1"/>
    <col min="228" max="16384" width="11.5703125" style="86"/>
  </cols>
  <sheetData>
    <row r="1" spans="1:227" s="85" customFormat="1" ht="26.25">
      <c r="A1" s="82"/>
      <c r="B1" s="83" t="s">
        <v>137</v>
      </c>
      <c r="C1" s="83"/>
      <c r="D1" s="83"/>
      <c r="E1" s="84"/>
      <c r="F1" s="84"/>
      <c r="G1" s="84"/>
      <c r="H1" s="84"/>
      <c r="I1" s="84"/>
      <c r="J1" s="84"/>
      <c r="K1" s="84"/>
    </row>
    <row r="3" spans="1:227" ht="22.5" customHeight="1">
      <c r="B3" s="87" t="s">
        <v>205</v>
      </c>
    </row>
    <row r="4" spans="1:227" ht="22.5" customHeight="1">
      <c r="B4" s="89" t="s">
        <v>138</v>
      </c>
    </row>
    <row r="5" spans="1:227" s="85" customFormat="1" ht="12.75">
      <c r="A5" s="86"/>
      <c r="C5" s="88"/>
      <c r="D5" s="8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</row>
    <row r="6" spans="1:227" s="85" customFormat="1" ht="13.5" thickBot="1">
      <c r="A6" s="86"/>
      <c r="C6" s="88"/>
      <c r="D6" s="88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</row>
    <row r="7" spans="1:227" ht="38.25" customHeight="1" thickTop="1" thickBot="1">
      <c r="B7" s="287" t="s">
        <v>139</v>
      </c>
      <c r="C7" s="289" t="s">
        <v>140</v>
      </c>
      <c r="D7" s="291" t="s">
        <v>141</v>
      </c>
    </row>
    <row r="8" spans="1:227" ht="14.25" customHeight="1" thickBot="1">
      <c r="B8" s="288"/>
      <c r="C8" s="290"/>
      <c r="D8" s="292"/>
    </row>
    <row r="9" spans="1:227" ht="9" customHeight="1" thickTop="1" thickBot="1">
      <c r="B9" s="90"/>
      <c r="C9" s="91"/>
      <c r="D9" s="91"/>
    </row>
    <row r="10" spans="1:227" s="88" customFormat="1" ht="38.25" customHeight="1" thickTop="1" thickBot="1">
      <c r="B10" s="106" t="s">
        <v>142</v>
      </c>
      <c r="C10" s="92">
        <v>40</v>
      </c>
      <c r="D10" s="92">
        <v>40</v>
      </c>
      <c r="E10" s="86"/>
    </row>
    <row r="11" spans="1:227" s="88" customFormat="1" ht="38.25" customHeight="1" thickBot="1">
      <c r="B11" s="107" t="s">
        <v>143</v>
      </c>
      <c r="C11" s="93">
        <v>329.36</v>
      </c>
      <c r="D11" s="93">
        <v>148.88999999999999</v>
      </c>
      <c r="E11" s="86"/>
    </row>
    <row r="12" spans="1:227" s="88" customFormat="1" ht="38.25" customHeight="1" thickBot="1">
      <c r="B12" s="107" t="s">
        <v>144</v>
      </c>
      <c r="C12" s="94">
        <f>C11*C17/100</f>
        <v>18896443.7392</v>
      </c>
      <c r="D12" s="94">
        <f>D11*D17/100</f>
        <v>22505366.704799999</v>
      </c>
      <c r="E12" s="86"/>
    </row>
    <row r="13" spans="1:227" s="88" customFormat="1" ht="38.25" customHeight="1" thickBot="1">
      <c r="B13" s="107" t="s">
        <v>145</v>
      </c>
      <c r="C13" s="95">
        <v>41.356699999999996</v>
      </c>
      <c r="D13" s="95">
        <v>25.1051</v>
      </c>
      <c r="E13" s="86"/>
    </row>
    <row r="14" spans="1:227" s="88" customFormat="1" ht="38.25" customHeight="1" thickBot="1">
      <c r="A14" s="96"/>
      <c r="B14" s="107" t="s">
        <v>146</v>
      </c>
      <c r="C14" s="94">
        <f>C13*C17/100</f>
        <v>2372767.047574</v>
      </c>
      <c r="D14" s="94">
        <f>D13*D17/100</f>
        <v>3794744.3190320004</v>
      </c>
      <c r="E14" s="8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</row>
    <row r="15" spans="1:227" s="88" customFormat="1" ht="38.25" customHeight="1" thickBot="1">
      <c r="B15" s="107" t="s">
        <v>147</v>
      </c>
      <c r="C15" s="97">
        <v>7.96</v>
      </c>
      <c r="D15" s="97">
        <v>5.93</v>
      </c>
      <c r="E15" s="86"/>
    </row>
    <row r="16" spans="1:227" s="88" customFormat="1" ht="9.75" customHeight="1" thickBot="1">
      <c r="E16" s="86"/>
    </row>
    <row r="17" spans="1:227" s="88" customFormat="1" ht="28.5" customHeight="1" thickTop="1" thickBot="1">
      <c r="B17" s="107" t="s">
        <v>148</v>
      </c>
      <c r="C17" s="98">
        <v>5737322</v>
      </c>
      <c r="D17" s="98">
        <v>15115432</v>
      </c>
      <c r="E17" s="86"/>
    </row>
    <row r="19" spans="1:227" ht="12.75">
      <c r="A19" s="99"/>
      <c r="B19" s="100" t="s">
        <v>150</v>
      </c>
      <c r="C19" s="101"/>
      <c r="D19" s="101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</row>
    <row r="20" spans="1:227" ht="12.75">
      <c r="A20" s="99"/>
      <c r="B20" s="100" t="s">
        <v>149</v>
      </c>
      <c r="C20" s="101"/>
      <c r="D20" s="101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</row>
    <row r="21" spans="1:227" ht="12.75">
      <c r="A21" s="99"/>
      <c r="C21" s="101"/>
      <c r="D21" s="101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</row>
    <row r="22" spans="1:227" ht="12.75">
      <c r="A22" s="99"/>
      <c r="B22" s="311" t="s">
        <v>235</v>
      </c>
      <c r="C22" s="101"/>
      <c r="D22" s="101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</row>
    <row r="23" spans="1:227" ht="12.75">
      <c r="A23" s="99"/>
      <c r="B23" s="102"/>
      <c r="C23" s="103"/>
      <c r="D23" s="10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</row>
    <row r="24" spans="1:227" ht="12.75">
      <c r="A24" s="99"/>
      <c r="B24" s="104"/>
      <c r="C24" s="103"/>
      <c r="D24" s="10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</row>
    <row r="25" spans="1:227" ht="12.75">
      <c r="A25" s="99"/>
      <c r="B25" s="99"/>
      <c r="C25" s="103"/>
      <c r="D25" s="103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</row>
    <row r="36" spans="8:8">
      <c r="H36" s="105"/>
    </row>
  </sheetData>
  <mergeCells count="3">
    <mergeCell ref="B7:B8"/>
    <mergeCell ref="C7:C8"/>
    <mergeCell ref="D7:D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3"/>
  <sheetViews>
    <sheetView showGridLines="0" workbookViewId="0">
      <selection activeCell="D24" sqref="D24"/>
    </sheetView>
  </sheetViews>
  <sheetFormatPr defaultColWidth="8.85546875" defaultRowHeight="12.75"/>
  <cols>
    <col min="2" max="2" width="37.42578125" bestFit="1" customWidth="1"/>
  </cols>
  <sheetData>
    <row r="2" spans="2:2">
      <c r="B2" s="79" t="s">
        <v>57</v>
      </c>
    </row>
    <row r="3" spans="2:2">
      <c r="B3" s="79" t="s">
        <v>39</v>
      </c>
    </row>
    <row r="4" spans="2:2">
      <c r="B4" s="79" t="s">
        <v>64</v>
      </c>
    </row>
    <row r="5" spans="2:2">
      <c r="B5" s="79" t="s">
        <v>67</v>
      </c>
    </row>
    <row r="6" spans="2:2">
      <c r="B6" s="79" t="s">
        <v>72</v>
      </c>
    </row>
    <row r="7" spans="2:2">
      <c r="B7" s="79" t="s">
        <v>75</v>
      </c>
    </row>
    <row r="8" spans="2:2">
      <c r="B8" s="79" t="s">
        <v>78</v>
      </c>
    </row>
    <row r="9" spans="2:2">
      <c r="B9" s="79" t="s">
        <v>38</v>
      </c>
    </row>
    <row r="10" spans="2:2">
      <c r="B10" s="79" t="s">
        <v>83</v>
      </c>
    </row>
    <row r="11" spans="2:2">
      <c r="B11" s="79" t="s">
        <v>86</v>
      </c>
    </row>
    <row r="12" spans="2:2">
      <c r="B12" s="79" t="s">
        <v>89</v>
      </c>
    </row>
    <row r="13" spans="2:2">
      <c r="B13" s="79" t="s">
        <v>90</v>
      </c>
    </row>
    <row r="14" spans="2:2">
      <c r="B14" s="79" t="s">
        <v>92</v>
      </c>
    </row>
    <row r="15" spans="2:2">
      <c r="B15" s="79" t="s">
        <v>93</v>
      </c>
    </row>
    <row r="16" spans="2:2">
      <c r="B16" s="79" t="s">
        <v>94</v>
      </c>
    </row>
    <row r="17" spans="2:2">
      <c r="B17" s="79" t="s">
        <v>96</v>
      </c>
    </row>
    <row r="18" spans="2:2">
      <c r="B18" s="79" t="s">
        <v>97</v>
      </c>
    </row>
    <row r="19" spans="2:2">
      <c r="B19" s="80" t="s">
        <v>102</v>
      </c>
    </row>
    <row r="20" spans="2:2">
      <c r="B20" s="80" t="s">
        <v>105</v>
      </c>
    </row>
    <row r="21" spans="2:2">
      <c r="B21" s="80" t="s">
        <v>108</v>
      </c>
    </row>
    <row r="22" spans="2:2">
      <c r="B22" s="80" t="s">
        <v>40</v>
      </c>
    </row>
    <row r="23" spans="2:2">
      <c r="B23" s="80" t="s">
        <v>113</v>
      </c>
    </row>
    <row r="24" spans="2:2">
      <c r="B24" s="80" t="s">
        <v>115</v>
      </c>
    </row>
    <row r="25" spans="2:2">
      <c r="B25" s="80" t="s">
        <v>117</v>
      </c>
    </row>
    <row r="26" spans="2:2">
      <c r="B26" s="80" t="s">
        <v>118</v>
      </c>
    </row>
    <row r="27" spans="2:2">
      <c r="B27" s="80" t="s">
        <v>122</v>
      </c>
    </row>
    <row r="28" spans="2:2">
      <c r="B28" s="80" t="s">
        <v>124</v>
      </c>
    </row>
    <row r="29" spans="2:2">
      <c r="B29" s="80" t="s">
        <v>41</v>
      </c>
    </row>
    <row r="30" spans="2:2">
      <c r="B30" s="80" t="s">
        <v>42</v>
      </c>
    </row>
    <row r="31" spans="2:2">
      <c r="B31" s="80" t="s">
        <v>130</v>
      </c>
    </row>
    <row r="32" spans="2:2">
      <c r="B32" s="80" t="s">
        <v>131</v>
      </c>
    </row>
    <row r="33" spans="2:2">
      <c r="B33" s="80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V16" sqref="V16"/>
    </sheetView>
  </sheetViews>
  <sheetFormatPr defaultColWidth="8.85546875" defaultRowHeight="12.75"/>
  <cols>
    <col min="1" max="1" width="8.42578125" style="4" hidden="1" customWidth="1"/>
    <col min="2" max="2" width="10.42578125" style="4" hidden="1" customWidth="1"/>
    <col min="3" max="3" width="8.140625" style="4" customWidth="1"/>
    <col min="4" max="4" width="47.42578125" style="5" customWidth="1"/>
    <col min="5" max="5" width="11.5703125" style="5" bestFit="1" customWidth="1"/>
    <col min="6" max="6" width="30" style="5" bestFit="1" customWidth="1"/>
    <col min="7" max="7" width="0.5703125" style="5" customWidth="1"/>
    <col min="8" max="20" width="3.5703125" style="4" customWidth="1"/>
    <col min="21" max="21" width="0.5703125" style="5" customWidth="1"/>
    <col min="22" max="22" width="4.42578125" style="5" bestFit="1" customWidth="1"/>
    <col min="23" max="23" width="5.85546875" style="5" bestFit="1" customWidth="1"/>
    <col min="24" max="24" width="13.42578125" style="5" customWidth="1"/>
    <col min="25" max="25" width="12.5703125" style="5" customWidth="1"/>
    <col min="26" max="26" width="15.85546875" style="4" customWidth="1"/>
    <col min="27" max="27" width="14.140625" style="4" bestFit="1" customWidth="1"/>
    <col min="28" max="28" width="1.42578125" style="4" customWidth="1"/>
    <col min="29" max="29" width="15.42578125" style="4" bestFit="1" customWidth="1"/>
    <col min="30" max="30" width="0" style="4" hidden="1" customWidth="1"/>
    <col min="31" max="16384" width="8.85546875" style="4"/>
  </cols>
  <sheetData>
    <row r="1" spans="1:30" s="3" customFormat="1" ht="24.95" customHeight="1">
      <c r="A1" s="282" t="s">
        <v>0</v>
      </c>
      <c r="B1" s="285" t="s">
        <v>18</v>
      </c>
      <c r="C1" s="278" t="s">
        <v>1</v>
      </c>
      <c r="D1" s="293" t="s">
        <v>2</v>
      </c>
      <c r="E1" s="278" t="s">
        <v>3</v>
      </c>
      <c r="F1" s="278" t="s">
        <v>4</v>
      </c>
      <c r="G1" s="1"/>
      <c r="H1" s="278" t="s">
        <v>7</v>
      </c>
      <c r="I1" s="278"/>
      <c r="J1" s="278"/>
      <c r="K1" s="278"/>
      <c r="L1" s="278"/>
      <c r="M1" s="278" t="s">
        <v>8</v>
      </c>
      <c r="N1" s="278"/>
      <c r="O1" s="278"/>
      <c r="P1" s="278"/>
      <c r="Q1" s="278" t="s">
        <v>9</v>
      </c>
      <c r="R1" s="278"/>
      <c r="S1" s="278"/>
      <c r="T1" s="278"/>
      <c r="U1" s="2"/>
      <c r="V1" s="278" t="s">
        <v>5</v>
      </c>
      <c r="W1" s="278"/>
      <c r="X1" s="278"/>
      <c r="Y1" s="278"/>
      <c r="Z1" s="278"/>
      <c r="AA1" s="278"/>
    </row>
    <row r="2" spans="1:30" s="3" customFormat="1" ht="24.95" customHeight="1">
      <c r="A2" s="284"/>
      <c r="B2" s="284"/>
      <c r="C2" s="278"/>
      <c r="D2" s="294"/>
      <c r="E2" s="278"/>
      <c r="F2" s="278"/>
      <c r="G2" s="1"/>
      <c r="H2" s="12">
        <v>3</v>
      </c>
      <c r="I2" s="12">
        <v>10</v>
      </c>
      <c r="J2" s="12">
        <v>17</v>
      </c>
      <c r="K2" s="12">
        <v>24</v>
      </c>
      <c r="L2" s="12">
        <v>31</v>
      </c>
      <c r="M2" s="12">
        <v>7</v>
      </c>
      <c r="N2" s="12">
        <v>14</v>
      </c>
      <c r="O2" s="12">
        <v>21</v>
      </c>
      <c r="P2" s="12">
        <v>28</v>
      </c>
      <c r="Q2" s="12">
        <v>5</v>
      </c>
      <c r="R2" s="12">
        <v>12</v>
      </c>
      <c r="S2" s="12">
        <v>19</v>
      </c>
      <c r="T2" s="12">
        <v>26</v>
      </c>
      <c r="U2" s="2"/>
      <c r="V2" s="12" t="s">
        <v>6</v>
      </c>
      <c r="W2" s="12" t="s">
        <v>33</v>
      </c>
      <c r="X2" s="13" t="s">
        <v>29</v>
      </c>
      <c r="Y2" s="13" t="s">
        <v>30</v>
      </c>
      <c r="Z2" s="13" t="s">
        <v>31</v>
      </c>
      <c r="AA2" s="13" t="s">
        <v>32</v>
      </c>
      <c r="AD2" s="13" t="s">
        <v>11</v>
      </c>
    </row>
    <row r="3" spans="1:30" ht="3.95" customHeight="1"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Y3" s="42"/>
    </row>
    <row r="4" spans="1:30" ht="24.95" customHeight="1">
      <c r="A4" s="6">
        <v>21811.4</v>
      </c>
      <c r="B4" s="20">
        <v>0.65</v>
      </c>
      <c r="C4" s="295" t="s">
        <v>19</v>
      </c>
      <c r="D4" s="298" t="s">
        <v>27</v>
      </c>
      <c r="E4" s="301">
        <v>60</v>
      </c>
      <c r="F4" s="52" t="s">
        <v>12</v>
      </c>
      <c r="G4" s="7"/>
      <c r="H4" s="26"/>
      <c r="I4" s="27"/>
      <c r="J4" s="27"/>
      <c r="K4" s="39">
        <v>2</v>
      </c>
      <c r="L4" s="39">
        <v>2</v>
      </c>
      <c r="M4" s="39">
        <v>1</v>
      </c>
      <c r="N4" s="39">
        <v>2</v>
      </c>
      <c r="O4" s="36"/>
      <c r="P4" s="36"/>
      <c r="Q4" s="36"/>
      <c r="R4" s="36"/>
      <c r="S4" s="36"/>
      <c r="T4" s="28"/>
      <c r="U4" s="7"/>
      <c r="V4" s="33">
        <f t="shared" ref="V4:V12" si="0">SUM(H4:T4)</f>
        <v>7</v>
      </c>
      <c r="W4" s="40">
        <v>0.65</v>
      </c>
      <c r="X4" s="48">
        <v>21811.4</v>
      </c>
      <c r="Y4" s="45">
        <f>X4-X4*W4</f>
        <v>7633.99</v>
      </c>
      <c r="Z4" s="45">
        <f t="shared" ref="Z4:Z11" si="1">A4*V4</f>
        <v>152679.80000000002</v>
      </c>
      <c r="AA4" s="43">
        <f>Y4*V4</f>
        <v>53437.93</v>
      </c>
      <c r="AD4" s="11" t="s">
        <v>10</v>
      </c>
    </row>
    <row r="5" spans="1:30" ht="24.95" customHeight="1">
      <c r="A5" s="19">
        <v>63575.200000000004</v>
      </c>
      <c r="B5" s="20">
        <v>0.65</v>
      </c>
      <c r="C5" s="296"/>
      <c r="D5" s="299"/>
      <c r="E5" s="302"/>
      <c r="F5" s="53" t="s">
        <v>13</v>
      </c>
      <c r="H5" s="35"/>
      <c r="I5" s="10"/>
      <c r="J5" s="10"/>
      <c r="K5" s="38">
        <v>1</v>
      </c>
      <c r="L5" s="38">
        <v>2</v>
      </c>
      <c r="M5" s="38">
        <v>2</v>
      </c>
      <c r="N5" s="38">
        <v>2</v>
      </c>
      <c r="O5" s="37"/>
      <c r="P5" s="37"/>
      <c r="Q5" s="37"/>
      <c r="R5" s="37"/>
      <c r="S5" s="37"/>
      <c r="T5" s="30"/>
      <c r="V5" s="34">
        <f t="shared" si="0"/>
        <v>7</v>
      </c>
      <c r="W5" s="41">
        <v>0.65</v>
      </c>
      <c r="X5" s="49">
        <v>63575.200000000004</v>
      </c>
      <c r="Y5" s="46">
        <f t="shared" ref="Y5:Y12" si="2">X5-X5*W5</f>
        <v>22251.32</v>
      </c>
      <c r="Z5" s="46">
        <f t="shared" si="1"/>
        <v>445026.4</v>
      </c>
      <c r="AA5" s="44">
        <f t="shared" ref="AA5:AA11" si="3">Y5*V5</f>
        <v>155759.24</v>
      </c>
      <c r="AD5" s="11"/>
    </row>
    <row r="6" spans="1:30" ht="24.95" customHeight="1">
      <c r="A6" s="19">
        <v>62511.8</v>
      </c>
      <c r="B6" s="20">
        <v>0.65</v>
      </c>
      <c r="C6" s="296"/>
      <c r="D6" s="299"/>
      <c r="E6" s="302"/>
      <c r="F6" s="53" t="s">
        <v>14</v>
      </c>
      <c r="H6" s="29"/>
      <c r="I6" s="10"/>
      <c r="J6" s="10"/>
      <c r="K6" s="38">
        <v>2</v>
      </c>
      <c r="L6" s="38">
        <v>1</v>
      </c>
      <c r="M6" s="38">
        <v>2</v>
      </c>
      <c r="N6" s="38">
        <v>2</v>
      </c>
      <c r="O6" s="37"/>
      <c r="P6" s="37"/>
      <c r="Q6" s="37"/>
      <c r="R6" s="37"/>
      <c r="S6" s="37"/>
      <c r="T6" s="30"/>
      <c r="V6" s="34">
        <f t="shared" si="0"/>
        <v>7</v>
      </c>
      <c r="W6" s="41">
        <v>0.65</v>
      </c>
      <c r="X6" s="49">
        <v>62511.8</v>
      </c>
      <c r="Y6" s="46">
        <f t="shared" si="2"/>
        <v>21879.129999999997</v>
      </c>
      <c r="Z6" s="46">
        <f t="shared" si="1"/>
        <v>437582.60000000003</v>
      </c>
      <c r="AA6" s="44">
        <f t="shared" si="3"/>
        <v>153153.90999999997</v>
      </c>
      <c r="AD6" s="11"/>
    </row>
    <row r="7" spans="1:30" ht="24.95" customHeight="1">
      <c r="A7" s="19">
        <v>59953.4</v>
      </c>
      <c r="B7" s="20">
        <v>0.65</v>
      </c>
      <c r="C7" s="296"/>
      <c r="D7" s="300"/>
      <c r="E7" s="303"/>
      <c r="F7" s="54" t="s">
        <v>15</v>
      </c>
      <c r="H7" s="29"/>
      <c r="I7" s="10"/>
      <c r="J7" s="10"/>
      <c r="K7" s="38">
        <v>1</v>
      </c>
      <c r="L7" s="38">
        <v>1</v>
      </c>
      <c r="M7" s="38">
        <v>1</v>
      </c>
      <c r="N7" s="38">
        <v>1</v>
      </c>
      <c r="O7" s="37"/>
      <c r="P7" s="37"/>
      <c r="Q7" s="37"/>
      <c r="R7" s="37"/>
      <c r="S7" s="38"/>
      <c r="T7" s="30"/>
      <c r="V7" s="34">
        <f t="shared" si="0"/>
        <v>4</v>
      </c>
      <c r="W7" s="41">
        <v>0.65</v>
      </c>
      <c r="X7" s="49">
        <v>59953.4</v>
      </c>
      <c r="Y7" s="46">
        <f t="shared" si="2"/>
        <v>20983.690000000002</v>
      </c>
      <c r="Z7" s="46">
        <f t="shared" si="1"/>
        <v>239813.6</v>
      </c>
      <c r="AA7" s="44">
        <f t="shared" si="3"/>
        <v>83934.760000000009</v>
      </c>
      <c r="AD7" s="11"/>
    </row>
    <row r="8" spans="1:30" ht="24.95" customHeight="1">
      <c r="A8" s="6">
        <v>21811.4</v>
      </c>
      <c r="B8" s="20">
        <v>0.65</v>
      </c>
      <c r="C8" s="296"/>
      <c r="D8" s="298" t="s">
        <v>28</v>
      </c>
      <c r="E8" s="301">
        <v>60</v>
      </c>
      <c r="F8" s="52" t="s">
        <v>12</v>
      </c>
      <c r="G8" s="7"/>
      <c r="H8" s="26"/>
      <c r="I8" s="27"/>
      <c r="J8" s="27"/>
      <c r="K8" s="36"/>
      <c r="L8" s="36"/>
      <c r="M8" s="36"/>
      <c r="N8" s="36"/>
      <c r="O8" s="39">
        <v>2</v>
      </c>
      <c r="P8" s="39">
        <v>2</v>
      </c>
      <c r="Q8" s="39">
        <v>2</v>
      </c>
      <c r="R8" s="39">
        <v>2</v>
      </c>
      <c r="S8" s="39">
        <v>2</v>
      </c>
      <c r="T8" s="28"/>
      <c r="U8" s="7"/>
      <c r="V8" s="33">
        <f t="shared" si="0"/>
        <v>10</v>
      </c>
      <c r="W8" s="40">
        <v>0.65</v>
      </c>
      <c r="X8" s="48">
        <v>21811.4</v>
      </c>
      <c r="Y8" s="45">
        <f t="shared" si="2"/>
        <v>7633.99</v>
      </c>
      <c r="Z8" s="45">
        <f t="shared" si="1"/>
        <v>218114</v>
      </c>
      <c r="AA8" s="43">
        <f t="shared" si="3"/>
        <v>76339.899999999994</v>
      </c>
      <c r="AD8" s="18"/>
    </row>
    <row r="9" spans="1:30" ht="24.95" customHeight="1">
      <c r="A9" s="19">
        <v>63575.200000000004</v>
      </c>
      <c r="B9" s="20">
        <v>0.65</v>
      </c>
      <c r="C9" s="296"/>
      <c r="D9" s="299"/>
      <c r="E9" s="302"/>
      <c r="F9" s="53" t="s">
        <v>13</v>
      </c>
      <c r="H9" s="29"/>
      <c r="I9" s="10"/>
      <c r="J9" s="10"/>
      <c r="K9" s="37"/>
      <c r="L9" s="37"/>
      <c r="M9" s="37"/>
      <c r="N9" s="37"/>
      <c r="O9" s="38">
        <v>2</v>
      </c>
      <c r="P9" s="38">
        <v>2</v>
      </c>
      <c r="Q9" s="38">
        <v>2</v>
      </c>
      <c r="R9" s="38">
        <v>2</v>
      </c>
      <c r="S9" s="38">
        <v>2</v>
      </c>
      <c r="T9" s="30"/>
      <c r="V9" s="34">
        <f t="shared" si="0"/>
        <v>10</v>
      </c>
      <c r="W9" s="41">
        <v>0.65</v>
      </c>
      <c r="X9" s="49">
        <v>63575.200000000004</v>
      </c>
      <c r="Y9" s="46">
        <f t="shared" si="2"/>
        <v>22251.32</v>
      </c>
      <c r="Z9" s="46">
        <f t="shared" si="1"/>
        <v>635752</v>
      </c>
      <c r="AA9" s="44">
        <f t="shared" si="3"/>
        <v>222513.2</v>
      </c>
      <c r="AD9" s="18"/>
    </row>
    <row r="10" spans="1:30" ht="24.95" customHeight="1">
      <c r="A10" s="19">
        <v>62511.8</v>
      </c>
      <c r="B10" s="20">
        <v>0.65</v>
      </c>
      <c r="C10" s="296"/>
      <c r="D10" s="299"/>
      <c r="E10" s="302"/>
      <c r="F10" s="53" t="s">
        <v>14</v>
      </c>
      <c r="H10" s="29"/>
      <c r="I10" s="10"/>
      <c r="J10" s="10"/>
      <c r="K10" s="37"/>
      <c r="L10" s="37"/>
      <c r="M10" s="37"/>
      <c r="N10" s="37"/>
      <c r="O10" s="38">
        <v>2</v>
      </c>
      <c r="P10" s="38">
        <v>2</v>
      </c>
      <c r="Q10" s="38">
        <v>2</v>
      </c>
      <c r="R10" s="38">
        <v>2</v>
      </c>
      <c r="S10" s="38">
        <v>2</v>
      </c>
      <c r="T10" s="30"/>
      <c r="V10" s="34">
        <f t="shared" si="0"/>
        <v>10</v>
      </c>
      <c r="W10" s="41">
        <v>0.65</v>
      </c>
      <c r="X10" s="49">
        <v>62511.8</v>
      </c>
      <c r="Y10" s="46">
        <f t="shared" si="2"/>
        <v>21879.129999999997</v>
      </c>
      <c r="Z10" s="46">
        <f t="shared" si="1"/>
        <v>625118</v>
      </c>
      <c r="AA10" s="44">
        <f t="shared" si="3"/>
        <v>218791.3</v>
      </c>
      <c r="AD10" s="18"/>
    </row>
    <row r="11" spans="1:30" ht="24.95" customHeight="1">
      <c r="A11" s="19">
        <v>59953.4</v>
      </c>
      <c r="B11" s="20">
        <v>0.65</v>
      </c>
      <c r="C11" s="296"/>
      <c r="D11" s="300"/>
      <c r="E11" s="303"/>
      <c r="F11" s="54" t="s">
        <v>15</v>
      </c>
      <c r="H11" s="29"/>
      <c r="I11" s="10"/>
      <c r="J11" s="10"/>
      <c r="K11" s="37"/>
      <c r="L11" s="37"/>
      <c r="M11" s="37"/>
      <c r="N11" s="37"/>
      <c r="O11" s="38">
        <v>1</v>
      </c>
      <c r="P11" s="38">
        <v>1</v>
      </c>
      <c r="Q11" s="38">
        <v>1</v>
      </c>
      <c r="R11" s="38">
        <v>1</v>
      </c>
      <c r="S11" s="38"/>
      <c r="T11" s="30"/>
      <c r="V11" s="57">
        <f t="shared" si="0"/>
        <v>4</v>
      </c>
      <c r="W11" s="58">
        <v>0.65</v>
      </c>
      <c r="X11" s="59">
        <v>59953.4</v>
      </c>
      <c r="Y11" s="60">
        <f t="shared" si="2"/>
        <v>20983.690000000002</v>
      </c>
      <c r="Z11" s="60">
        <f t="shared" si="1"/>
        <v>239813.6</v>
      </c>
      <c r="AA11" s="61">
        <f t="shared" si="3"/>
        <v>83934.760000000009</v>
      </c>
      <c r="AD11" s="18"/>
    </row>
    <row r="12" spans="1:30" ht="24.95" customHeight="1">
      <c r="A12" s="6">
        <v>29596.55</v>
      </c>
      <c r="B12" s="20">
        <v>0.65</v>
      </c>
      <c r="C12" s="297"/>
      <c r="D12" s="56" t="s">
        <v>16</v>
      </c>
      <c r="E12" s="51" t="s">
        <v>26</v>
      </c>
      <c r="F12" s="55" t="s">
        <v>17</v>
      </c>
      <c r="G12" s="7"/>
      <c r="H12" s="31"/>
      <c r="I12" s="32"/>
      <c r="J12" s="32"/>
      <c r="K12" s="32"/>
      <c r="L12" s="32"/>
      <c r="M12" s="32"/>
      <c r="N12" s="304">
        <v>354</v>
      </c>
      <c r="O12" s="305"/>
      <c r="P12" s="305"/>
      <c r="Q12" s="305"/>
      <c r="R12" s="305"/>
      <c r="S12" s="305"/>
      <c r="T12" s="306"/>
      <c r="U12" s="7"/>
      <c r="V12" s="62">
        <f t="shared" si="0"/>
        <v>354</v>
      </c>
      <c r="W12" s="63">
        <v>0.65</v>
      </c>
      <c r="X12" s="64">
        <v>29596.55</v>
      </c>
      <c r="Y12" s="65">
        <f t="shared" si="2"/>
        <v>10358.7925</v>
      </c>
      <c r="Z12" s="65">
        <f>V12*A12</f>
        <v>10477178.699999999</v>
      </c>
      <c r="AA12" s="66">
        <f>(A12-A12*B12)*V12</f>
        <v>3667012.5449999999</v>
      </c>
      <c r="AD12" s="18"/>
    </row>
    <row r="13" spans="1:30" ht="3.95" customHeight="1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Z13" s="21"/>
      <c r="AA13" s="21"/>
    </row>
    <row r="14" spans="1:30" s="14" customFormat="1" ht="24.95" customHeight="1">
      <c r="D14" s="269" t="s">
        <v>5</v>
      </c>
      <c r="E14" s="270"/>
      <c r="F14" s="271"/>
      <c r="G14" s="15"/>
      <c r="H14" s="16">
        <f t="shared" ref="H14:T14" si="4">SUM(H4:H7)</f>
        <v>0</v>
      </c>
      <c r="I14" s="16">
        <f t="shared" si="4"/>
        <v>0</v>
      </c>
      <c r="J14" s="16">
        <f t="shared" si="4"/>
        <v>0</v>
      </c>
      <c r="K14" s="16">
        <f t="shared" si="4"/>
        <v>6</v>
      </c>
      <c r="L14" s="16">
        <f t="shared" si="4"/>
        <v>6</v>
      </c>
      <c r="M14" s="16">
        <f t="shared" si="4"/>
        <v>6</v>
      </c>
      <c r="N14" s="16">
        <f t="shared" si="4"/>
        <v>7</v>
      </c>
      <c r="O14" s="16">
        <f>SUM(O4:O11)</f>
        <v>7</v>
      </c>
      <c r="P14" s="16">
        <f t="shared" ref="P14:S14" si="5">SUM(P4:P11)</f>
        <v>7</v>
      </c>
      <c r="Q14" s="16">
        <f t="shared" si="5"/>
        <v>7</v>
      </c>
      <c r="R14" s="16">
        <f t="shared" si="5"/>
        <v>7</v>
      </c>
      <c r="S14" s="16">
        <f t="shared" si="5"/>
        <v>6</v>
      </c>
      <c r="T14" s="16">
        <f t="shared" si="4"/>
        <v>0</v>
      </c>
      <c r="U14" s="15"/>
      <c r="V14" s="16">
        <f>SUM(V3:V11)</f>
        <v>59</v>
      </c>
      <c r="W14" s="16"/>
      <c r="X14" s="47">
        <f>SUM(X3:X12)</f>
        <v>445300.15</v>
      </c>
      <c r="Y14" s="47">
        <f>SUM(Y3:Y12)</f>
        <v>155855.05250000002</v>
      </c>
      <c r="Z14" s="22">
        <f>SUM(Z3:Z12)</f>
        <v>13471078.699999999</v>
      </c>
      <c r="AA14" s="22">
        <f>SUM(AA3:AA12)</f>
        <v>4714877.5449999999</v>
      </c>
      <c r="AC14" s="24">
        <f>AA24</f>
        <v>4716593.95</v>
      </c>
      <c r="AD14" s="17">
        <f>SUM(AD3:AD7)</f>
        <v>0</v>
      </c>
    </row>
    <row r="15" spans="1:30" ht="3.95" customHeight="1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Z15" s="21"/>
      <c r="AA15" s="21"/>
    </row>
    <row r="16" spans="1:30" ht="24.95" customHeight="1">
      <c r="A16" s="6">
        <v>21811.4</v>
      </c>
      <c r="B16" s="20">
        <v>0.65</v>
      </c>
      <c r="C16" s="50" t="s">
        <v>20</v>
      </c>
      <c r="D16" s="56" t="s">
        <v>16</v>
      </c>
      <c r="E16" s="51" t="s">
        <v>26</v>
      </c>
      <c r="F16" s="55" t="s">
        <v>12</v>
      </c>
      <c r="G16" s="7"/>
      <c r="H16" s="67"/>
      <c r="I16" s="68"/>
      <c r="J16" s="68"/>
      <c r="K16" s="68"/>
      <c r="L16" s="68"/>
      <c r="M16" s="68"/>
      <c r="N16" s="307">
        <v>34</v>
      </c>
      <c r="O16" s="308"/>
      <c r="P16" s="308"/>
      <c r="Q16" s="308"/>
      <c r="R16" s="308"/>
      <c r="S16" s="308"/>
      <c r="T16" s="309"/>
      <c r="U16" s="7"/>
      <c r="V16" s="62">
        <f t="shared" ref="V16" si="6">SUM(H16:T16)</f>
        <v>34</v>
      </c>
      <c r="W16" s="63">
        <v>0.65</v>
      </c>
      <c r="X16" s="65">
        <v>29596.55</v>
      </c>
      <c r="Y16" s="65">
        <f t="shared" ref="Y16" si="7">X16-X16*W16</f>
        <v>10358.7925</v>
      </c>
      <c r="Z16" s="65">
        <f>A16*V16</f>
        <v>741587.60000000009</v>
      </c>
      <c r="AA16" s="66">
        <f t="shared" ref="AA16" si="8">Y16*V16</f>
        <v>352198.94500000001</v>
      </c>
      <c r="AD16" s="11" t="s">
        <v>10</v>
      </c>
    </row>
    <row r="17" spans="1:30" ht="3.95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Z17" s="21"/>
      <c r="AA17" s="21"/>
    </row>
    <row r="18" spans="1:30" s="14" customFormat="1" ht="24.95" customHeight="1">
      <c r="D18" s="310" t="s">
        <v>5</v>
      </c>
      <c r="E18" s="310"/>
      <c r="F18" s="310"/>
      <c r="G18" s="15"/>
      <c r="H18" s="16">
        <f t="shared" ref="H18:T18" si="9">SUM(H15:H16)</f>
        <v>0</v>
      </c>
      <c r="I18" s="16">
        <f t="shared" si="9"/>
        <v>0</v>
      </c>
      <c r="J18" s="16">
        <f t="shared" si="9"/>
        <v>0</v>
      </c>
      <c r="K18" s="16">
        <f t="shared" si="9"/>
        <v>0</v>
      </c>
      <c r="L18" s="16">
        <f t="shared" si="9"/>
        <v>0</v>
      </c>
      <c r="M18" s="16">
        <f t="shared" si="9"/>
        <v>0</v>
      </c>
      <c r="N18" s="16">
        <f t="shared" si="9"/>
        <v>34</v>
      </c>
      <c r="O18" s="16">
        <f t="shared" si="9"/>
        <v>0</v>
      </c>
      <c r="P18" s="16">
        <f t="shared" si="9"/>
        <v>0</v>
      </c>
      <c r="Q18" s="16">
        <f t="shared" si="9"/>
        <v>0</v>
      </c>
      <c r="R18" s="16">
        <f t="shared" si="9"/>
        <v>0</v>
      </c>
      <c r="S18" s="16">
        <f t="shared" si="9"/>
        <v>0</v>
      </c>
      <c r="T18" s="16">
        <f t="shared" si="9"/>
        <v>0</v>
      </c>
      <c r="U18" s="15"/>
      <c r="V18" s="16">
        <f>SUM(V16:V16)</f>
        <v>34</v>
      </c>
      <c r="W18" s="16"/>
      <c r="X18" s="16">
        <f>SUM(X16:X17)</f>
        <v>29596.55</v>
      </c>
      <c r="Y18" s="16">
        <f>SUM(Y16:Y17)</f>
        <v>10358.7925</v>
      </c>
      <c r="Z18" s="22">
        <f>SUM(Z16:Z16)</f>
        <v>741587.60000000009</v>
      </c>
      <c r="AA18" s="22">
        <f>SUM(AA16:AA16)</f>
        <v>352198.94500000001</v>
      </c>
      <c r="AC18" s="24">
        <f>AA28</f>
        <v>353600</v>
      </c>
      <c r="AD18" s="17">
        <f>SUM(AD14:AD16)</f>
        <v>0</v>
      </c>
    </row>
    <row r="19" spans="1:30" ht="3.95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Z19" s="21"/>
      <c r="AA19" s="21"/>
    </row>
    <row r="20" spans="1:30" s="14" customFormat="1" ht="24.95" customHeight="1">
      <c r="D20" s="310" t="s">
        <v>21</v>
      </c>
      <c r="E20" s="310"/>
      <c r="F20" s="310"/>
      <c r="G20" s="15"/>
      <c r="H20" s="16">
        <f t="shared" ref="H20:T20" si="10">H18+H14</f>
        <v>0</v>
      </c>
      <c r="I20" s="16">
        <f t="shared" si="10"/>
        <v>0</v>
      </c>
      <c r="J20" s="16">
        <f t="shared" si="10"/>
        <v>0</v>
      </c>
      <c r="K20" s="16">
        <f t="shared" si="10"/>
        <v>6</v>
      </c>
      <c r="L20" s="16">
        <f t="shared" si="10"/>
        <v>6</v>
      </c>
      <c r="M20" s="16">
        <f t="shared" si="10"/>
        <v>6</v>
      </c>
      <c r="N20" s="16">
        <f t="shared" si="10"/>
        <v>41</v>
      </c>
      <c r="O20" s="16">
        <f t="shared" si="10"/>
        <v>7</v>
      </c>
      <c r="P20" s="16">
        <f t="shared" si="10"/>
        <v>7</v>
      </c>
      <c r="Q20" s="16">
        <f t="shared" si="10"/>
        <v>7</v>
      </c>
      <c r="R20" s="16">
        <f t="shared" si="10"/>
        <v>7</v>
      </c>
      <c r="S20" s="16">
        <f t="shared" si="10"/>
        <v>6</v>
      </c>
      <c r="T20" s="16">
        <f t="shared" si="10"/>
        <v>0</v>
      </c>
      <c r="U20" s="15"/>
      <c r="V20" s="16">
        <f>SUM(V16:V17)</f>
        <v>34</v>
      </c>
      <c r="W20" s="16"/>
      <c r="X20" s="16">
        <f>SUM(X16:X17)</f>
        <v>29596.55</v>
      </c>
      <c r="Y20" s="16">
        <f>SUM(Y16:Y17)</f>
        <v>10358.7925</v>
      </c>
      <c r="Z20" s="22">
        <f>Z18+Z14</f>
        <v>14212666.299999999</v>
      </c>
      <c r="AA20" s="22">
        <f>AA18+AA14</f>
        <v>5067076.49</v>
      </c>
      <c r="AC20" s="25">
        <f>AA24+AA28</f>
        <v>5070193.95</v>
      </c>
      <c r="AD20" s="17">
        <f>SUM(AD16:AD17)</f>
        <v>0</v>
      </c>
    </row>
    <row r="21" spans="1:30" ht="24.95" customHeight="1">
      <c r="Z21" s="5"/>
    </row>
    <row r="22" spans="1:30">
      <c r="Z22" s="4" t="s">
        <v>22</v>
      </c>
      <c r="AA22" s="9">
        <v>1131799.76</v>
      </c>
    </row>
    <row r="23" spans="1:30">
      <c r="Z23" s="4" t="s">
        <v>23</v>
      </c>
      <c r="AA23" s="9">
        <v>3584794.1900000004</v>
      </c>
    </row>
    <row r="24" spans="1:30">
      <c r="A24" s="8"/>
      <c r="Z24" s="4" t="s">
        <v>5</v>
      </c>
      <c r="AA24" s="9">
        <v>4716593.95</v>
      </c>
    </row>
    <row r="25" spans="1:30">
      <c r="A25" s="8"/>
    </row>
    <row r="26" spans="1:30">
      <c r="Z26" s="4" t="s">
        <v>24</v>
      </c>
      <c r="AA26" s="9">
        <v>98000</v>
      </c>
    </row>
    <row r="27" spans="1:30">
      <c r="Z27" s="4" t="s">
        <v>25</v>
      </c>
      <c r="AA27" s="9">
        <v>255600</v>
      </c>
    </row>
    <row r="28" spans="1:30">
      <c r="AA28" s="23">
        <f>SUM(AA26:AA27)</f>
        <v>353600</v>
      </c>
    </row>
  </sheetData>
  <mergeCells count="20">
    <mergeCell ref="N16:T16"/>
    <mergeCell ref="D14:F14"/>
    <mergeCell ref="D18:F18"/>
    <mergeCell ref="D20:F20"/>
    <mergeCell ref="H1:L1"/>
    <mergeCell ref="M1:P1"/>
    <mergeCell ref="Q1:T1"/>
    <mergeCell ref="V1:AA1"/>
    <mergeCell ref="C4:C12"/>
    <mergeCell ref="D4:D7"/>
    <mergeCell ref="E4:E7"/>
    <mergeCell ref="D8:D11"/>
    <mergeCell ref="E8:E11"/>
    <mergeCell ref="N12:T12"/>
    <mergeCell ref="F1:F2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tabela merchan</vt:lpstr>
      <vt:lpstr>JANEIRO 2024</vt:lpstr>
      <vt:lpstr>BASE PROGRAMAÇÃO</vt:lpstr>
      <vt:lpstr>BASE SIMULAÇÃO</vt:lpstr>
      <vt:lpstr>BASE</vt:lpstr>
      <vt:lpstr>R$ saldo mídia avulsa</vt:lpstr>
      <vt:lpstr>'tabela merchan'!Area_de_impressao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 de Informática</dc:creator>
  <cp:lastModifiedBy>Alice Aghinoni Fantin</cp:lastModifiedBy>
  <cp:lastPrinted>2016-08-12T18:58:00Z</cp:lastPrinted>
  <dcterms:created xsi:type="dcterms:W3CDTF">2010-03-05T16:03:29Z</dcterms:created>
  <dcterms:modified xsi:type="dcterms:W3CDTF">2024-02-19T17:36:54Z</dcterms:modified>
</cp:coreProperties>
</file>